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24240" windowHeight="12795"/>
  </bookViews>
  <sheets>
    <sheet name="стр.1_10" sheetId="1" r:id="rId1"/>
    <sheet name="Лист1" sheetId="2" r:id="rId2"/>
  </sheets>
  <definedNames>
    <definedName name="TABLE" localSheetId="0">стр.1_10!$A$8:$F$44</definedName>
    <definedName name="_xlnm.Print_Titles" localSheetId="0">стр.1_10!$8:$8</definedName>
    <definedName name="_xlnm.Print_Area" localSheetId="0">стр.1_10!$A$1:$F$106</definedName>
  </definedNames>
  <calcPr calcId="145621"/>
</workbook>
</file>

<file path=xl/calcChain.xml><?xml version="1.0" encoding="utf-8"?>
<calcChain xmlns="http://schemas.openxmlformats.org/spreadsheetml/2006/main">
  <c r="F74" i="1" l="1"/>
  <c r="E89" i="1" l="1"/>
  <c r="E80" i="1"/>
  <c r="E77" i="1" s="1"/>
  <c r="F71" i="1" l="1"/>
  <c r="F68" i="1"/>
  <c r="F65" i="1"/>
  <c r="F62" i="1"/>
  <c r="F11" i="1"/>
  <c r="E11" i="1" l="1"/>
  <c r="E71" i="1" l="1"/>
  <c r="F77" i="1" l="1"/>
  <c r="D80" i="1"/>
  <c r="D89" i="1"/>
  <c r="E62" i="1"/>
  <c r="F6" i="2" l="1"/>
  <c r="F3" i="2" s="1"/>
  <c r="F12" i="2"/>
  <c r="E15" i="2"/>
  <c r="D15" i="2"/>
  <c r="D12" i="2" s="1"/>
  <c r="D20" i="2" s="1"/>
  <c r="E12" i="2"/>
  <c r="E20" i="2" s="1"/>
  <c r="E6" i="2"/>
  <c r="D6" i="2"/>
  <c r="D3" i="2" s="1"/>
  <c r="E3" i="2"/>
  <c r="E86" i="1" l="1"/>
  <c r="F61" i="1" l="1"/>
  <c r="F9" i="1" s="1"/>
  <c r="D11" i="1"/>
  <c r="D74" i="1"/>
  <c r="D71" i="1"/>
  <c r="D68" i="1"/>
  <c r="D65" i="1"/>
  <c r="D62" i="1"/>
  <c r="D61" i="1" l="1"/>
  <c r="D9" i="1" s="1"/>
  <c r="E68" i="1"/>
  <c r="E65" i="1"/>
  <c r="E74" i="1"/>
  <c r="E61" i="1" l="1"/>
  <c r="E9" i="1" s="1"/>
</calcChain>
</file>

<file path=xl/sharedStrings.xml><?xml version="1.0" encoding="utf-8"?>
<sst xmlns="http://schemas.openxmlformats.org/spreadsheetml/2006/main" count="289" uniqueCount="106">
  <si>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</si>
  <si>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</si>
  <si>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</si>
  <si>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</si>
  <si>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</si>
  <si>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</si>
  <si>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</si>
  <si>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</si>
  <si>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</si>
  <si>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</si>
  <si>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</si>
  <si>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</si>
  <si>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</si>
  <si>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</si>
  <si>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</si>
  <si>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</si>
  <si>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</si>
  <si>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</si>
  <si>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</si>
  <si>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</si>
  <si>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</si>
  <si>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</si>
  <si>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</si>
  <si>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</si>
  <si>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</si>
  <si>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</si>
  <si>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в том числе: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</si>
  <si>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</si>
  <si>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</si>
  <si>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</si>
  <si>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</si>
  <si>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</si>
  <si>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</si>
  <si>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</si>
  <si>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</si>
  <si>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</si>
  <si>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</si>
  <si>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</si>
  <si>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</si>
  <si>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</si>
  <si>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</si>
  <si>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</si>
  <si>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</si>
  <si>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</si>
  <si>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</si>
  <si>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</si>
  <si>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</si>
  <si>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</si>
  <si>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</si>
  <si>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</si>
  <si>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</si>
  <si>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</si>
  <si>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</si>
  <si>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</si>
  <si>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</si>
  <si>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</si>
  <si>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</si>
  <si>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</si>
  <si>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</si>
  <si>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</si>
  <si>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</si>
  <si>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</si>
  <si>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</si>
  <si>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</si>
  <si>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</si>
  <si>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</si>
  <si>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</si>
  <si>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</si>
  <si>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тыс. штук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</si>
  <si>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</si>
  <si>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</si>
  <si>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</si>
  <si>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</si>
  <si>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</si>
  <si>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</si>
  <si>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</si>
  <si>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</si>
  <si>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</si>
  <si>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</si>
  <si>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</si>
  <si>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</si>
  <si>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</si>
  <si>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</si>
  <si>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</si>
  <si>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</si>
  <si>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</si>
  <si>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</si>
  <si>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</si>
  <si>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</si>
  <si>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</si>
  <si>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</si>
  <si>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</si>
  <si>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</si>
  <si>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</si>
  <si>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</si>
  <si>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</si>
  <si>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</si>
  <si>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</si>
  <si>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</si>
  <si>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-</t>
  </si>
  <si>
    <t>Регистрационный N 230/14-16 от 01.10.2013; действует с 01.01.2014 по 31.12.2016</t>
  </si>
  <si>
    <t>2014 год</t>
  </si>
  <si>
    <t>2015 год</t>
  </si>
  <si>
    <t>2016 год</t>
  </si>
  <si>
    <t xml:space="preserve"> штук</t>
  </si>
  <si>
    <t>Регистрационный N 22/17-19 от 28.12.2016; действует с 01.01.2017 по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</si>
</sst>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/>
    <xf numFmtId="0" fontId="2" fillId="0" borderId="0" xfId="0" applyFont="1"/>
    <xf numFmtId="0" fontId="22" fillId="0" borderId="0" xfId="36" applyFont="1" applyAlignment="1">
      <alignment horizontal="center" vertical="top" wrapText="1"/>
    </xf>
    <xf numFmtId="0" fontId="22" fillId="0" borderId="0" xfId="36" applyFont="1" applyAlignment="1">
      <alignment horizontal="left" vertical="top" wrapText="1"/>
    </xf>
    <xf numFmtId="0" fontId="22" fillId="0" borderId="13" xfId="36" applyFont="1" applyBorder="1" applyAlignment="1">
      <alignment horizontal="center" vertical="top" wrapText="1"/>
    </xf>
    <xf numFmtId="0" fontId="22" fillId="0" borderId="13" xfId="36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14" xfId="36" applyFont="1" applyBorder="1" applyAlignment="1">
      <alignment horizontal="center" vertical="top" wrapText="1"/>
    </xf>
    <xf numFmtId="0" fontId="22" fillId="0" borderId="14" xfId="36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22" fillId="0" borderId="0" xfId="36" applyFont="1" applyFill="1" applyAlignment="1">
      <alignment horizontal="center" vertical="top" wrapText="1"/>
    </xf>
    <xf numFmtId="0" fontId="22" fillId="0" borderId="0" xfId="36" applyFont="1" applyFill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стр.1_5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view="pageBreakPreview" zoomScaleNormal="100" workbookViewId="0">
      <selection activeCell="E105" sqref="E105"/>
    </sheetView>
  </sheetViews>
  <sheetFormatPr defaultRowHeight="15.75" x14ac:dyDescent="0.25"/>
  <cols>
    <col min="1" max="1" width="9.7109375" style="1" customWidth="1"/>
    <col min="2" max="2" width="28" style="1" customWidth="1"/>
    <col min="3" max="3" width="12.28515625" style="1" customWidth="1"/>
    <col min="4" max="4" width="28.5703125" style="1" customWidth="1"/>
    <col min="5" max="5" width="28.85546875" style="1" customWidth="1"/>
    <col min="6" max="6" width="28.7109375" style="1" customWidth="1"/>
    <col min="7" max="16384" width="9.140625" style="1"/>
  </cols>
  <sheetData>
    <row r="1" spans="1:6" ht="54" customHeight="1" x14ac:dyDescent="0.25">
      <c r="F1" s="6" t="s">
        <v>27</v>
      </c>
    </row>
    <row r="5" spans="1:6" ht="16.5" x14ac:dyDescent="0.25">
      <c r="A5" s="26" t="s">
        <v>28</v>
      </c>
      <c r="B5" s="27"/>
      <c r="C5" s="27"/>
      <c r="D5" s="27"/>
      <c r="E5" s="27"/>
      <c r="F5" s="27"/>
    </row>
    <row r="7" spans="1:6" x14ac:dyDescent="0.25">
      <c r="D7" s="23"/>
      <c r="E7" s="23"/>
      <c r="F7" s="23"/>
    </row>
    <row r="8" spans="1:6" s="5" customFormat="1" ht="47.25" x14ac:dyDescent="0.2">
      <c r="A8" s="2" t="s">
        <v>23</v>
      </c>
      <c r="B8" s="3" t="s">
        <v>0</v>
      </c>
      <c r="C8" s="3" t="s">
        <v>1</v>
      </c>
      <c r="D8" s="3" t="s">
        <v>25</v>
      </c>
      <c r="E8" s="3" t="s">
        <v>29</v>
      </c>
      <c r="F8" s="4" t="s">
        <v>24</v>
      </c>
    </row>
    <row r="9" spans="1:6" s="7" customFormat="1" ht="57" customHeight="1" x14ac:dyDescent="0.2">
      <c r="A9" s="11" t="s">
        <v>2</v>
      </c>
      <c r="B9" s="12" t="s">
        <v>30</v>
      </c>
      <c r="C9" s="11"/>
      <c r="D9" s="22">
        <f>D11+D61+D74</f>
        <v>265149</v>
      </c>
      <c r="E9" s="22">
        <f>E11+E61+E74</f>
        <v>201876</v>
      </c>
      <c r="F9" s="22">
        <f>F11+F61+F74</f>
        <v>210736</v>
      </c>
    </row>
    <row r="10" spans="1:6" s="7" customFormat="1" ht="26.25" customHeight="1" x14ac:dyDescent="0.2">
      <c r="A10" s="11"/>
      <c r="B10" s="12" t="s">
        <v>26</v>
      </c>
      <c r="C10" s="11"/>
      <c r="D10" s="22"/>
      <c r="E10" s="22"/>
      <c r="F10" s="22"/>
    </row>
    <row r="11" spans="1:6" s="7" customFormat="1" ht="57" customHeight="1" x14ac:dyDescent="0.2">
      <c r="A11" s="11" t="s">
        <v>3</v>
      </c>
      <c r="B11" s="12" t="s">
        <v>31</v>
      </c>
      <c r="C11" s="11" t="s">
        <v>14</v>
      </c>
      <c r="D11" s="22">
        <f>D19+D26+D33+D40+D47+D54</f>
        <v>86550</v>
      </c>
      <c r="E11" s="22">
        <f>E19+E26+E33+E40+E47+E54</f>
        <v>88874</v>
      </c>
      <c r="F11" s="22">
        <f>F19+F26+F33+F40+F47+F54</f>
        <v>88840</v>
      </c>
    </row>
    <row r="12" spans="1:6" s="7" customFormat="1" ht="40.5" customHeight="1" x14ac:dyDescent="0.2">
      <c r="A12" s="11" t="s">
        <v>32</v>
      </c>
      <c r="B12" s="12" t="s">
        <v>33</v>
      </c>
      <c r="C12" s="11" t="s">
        <v>14</v>
      </c>
      <c r="D12" s="22"/>
      <c r="E12" s="22"/>
      <c r="F12" s="22"/>
    </row>
    <row r="13" spans="1:6" s="7" customFormat="1" ht="28.5" customHeight="1" x14ac:dyDescent="0.2">
      <c r="A13" s="11"/>
      <c r="B13" s="12" t="s">
        <v>34</v>
      </c>
      <c r="C13" s="11" t="s">
        <v>14</v>
      </c>
      <c r="D13" s="22"/>
      <c r="E13" s="22"/>
      <c r="F13" s="22"/>
    </row>
    <row r="14" spans="1:6" s="7" customFormat="1" ht="28.5" customHeight="1" x14ac:dyDescent="0.2">
      <c r="A14" s="11"/>
      <c r="B14" s="12" t="s">
        <v>35</v>
      </c>
      <c r="C14" s="11" t="s">
        <v>14</v>
      </c>
      <c r="D14" s="22"/>
      <c r="E14" s="22"/>
      <c r="F14" s="22"/>
    </row>
    <row r="15" spans="1:6" s="7" customFormat="1" ht="28.5" customHeight="1" x14ac:dyDescent="0.2">
      <c r="A15" s="11" t="s">
        <v>36</v>
      </c>
      <c r="B15" s="12" t="s">
        <v>37</v>
      </c>
      <c r="C15" s="11" t="s">
        <v>14</v>
      </c>
      <c r="D15" s="22"/>
      <c r="E15" s="22"/>
      <c r="F15" s="22"/>
    </row>
    <row r="16" spans="1:6" s="7" customFormat="1" ht="28.5" customHeight="1" x14ac:dyDescent="0.2">
      <c r="A16" s="11"/>
      <c r="B16" s="12" t="s">
        <v>34</v>
      </c>
      <c r="C16" s="11" t="s">
        <v>14</v>
      </c>
      <c r="D16" s="22"/>
      <c r="E16" s="22"/>
      <c r="F16" s="22"/>
    </row>
    <row r="17" spans="1:6" s="7" customFormat="1" ht="28.5" customHeight="1" x14ac:dyDescent="0.2">
      <c r="A17" s="11"/>
      <c r="B17" s="12" t="s">
        <v>35</v>
      </c>
      <c r="C17" s="11" t="s">
        <v>14</v>
      </c>
      <c r="D17" s="22"/>
      <c r="E17" s="22"/>
      <c r="F17" s="22"/>
    </row>
    <row r="18" spans="1:6" s="7" customFormat="1" ht="24.75" customHeight="1" x14ac:dyDescent="0.2">
      <c r="A18" s="11"/>
      <c r="B18" s="12" t="s">
        <v>26</v>
      </c>
      <c r="C18" s="11" t="s">
        <v>14</v>
      </c>
      <c r="D18" s="22"/>
      <c r="E18" s="22"/>
      <c r="F18" s="22"/>
    </row>
    <row r="19" spans="1:6" s="8" customFormat="1" ht="149.25" customHeight="1" x14ac:dyDescent="0.25">
      <c r="A19" s="11" t="s">
        <v>38</v>
      </c>
      <c r="B19" s="12" t="s">
        <v>91</v>
      </c>
      <c r="C19" s="11" t="s">
        <v>14</v>
      </c>
      <c r="D19" s="22">
        <v>78952</v>
      </c>
      <c r="E19" s="22">
        <v>81204</v>
      </c>
      <c r="F19" s="22">
        <v>81103</v>
      </c>
    </row>
    <row r="20" spans="1:6" s="7" customFormat="1" ht="40.5" customHeight="1" x14ac:dyDescent="0.2">
      <c r="A20" s="11" t="s">
        <v>39</v>
      </c>
      <c r="B20" s="12" t="s">
        <v>33</v>
      </c>
      <c r="C20" s="11" t="s">
        <v>14</v>
      </c>
      <c r="D20" s="22"/>
      <c r="E20" s="22"/>
      <c r="F20" s="22"/>
    </row>
    <row r="21" spans="1:6" s="7" customFormat="1" ht="28.5" customHeight="1" x14ac:dyDescent="0.2">
      <c r="A21" s="11"/>
      <c r="B21" s="12" t="s">
        <v>34</v>
      </c>
      <c r="C21" s="11" t="s">
        <v>14</v>
      </c>
      <c r="D21" s="22"/>
      <c r="E21" s="22"/>
      <c r="F21" s="22"/>
    </row>
    <row r="22" spans="1:6" s="7" customFormat="1" ht="28.5" customHeight="1" x14ac:dyDescent="0.2">
      <c r="A22" s="11"/>
      <c r="B22" s="12" t="s">
        <v>35</v>
      </c>
      <c r="C22" s="11" t="s">
        <v>14</v>
      </c>
      <c r="D22" s="22"/>
      <c r="E22" s="22"/>
      <c r="F22" s="22"/>
    </row>
    <row r="23" spans="1:6" s="7" customFormat="1" ht="28.5" customHeight="1" x14ac:dyDescent="0.2">
      <c r="A23" s="11" t="s">
        <v>40</v>
      </c>
      <c r="B23" s="12" t="s">
        <v>37</v>
      </c>
      <c r="C23" s="11" t="s">
        <v>14</v>
      </c>
      <c r="D23" s="22"/>
      <c r="E23" s="22"/>
      <c r="F23" s="22"/>
    </row>
    <row r="24" spans="1:6" s="7" customFormat="1" ht="28.5" customHeight="1" x14ac:dyDescent="0.2">
      <c r="A24" s="11"/>
      <c r="B24" s="12" t="s">
        <v>34</v>
      </c>
      <c r="C24" s="11" t="s">
        <v>14</v>
      </c>
      <c r="D24" s="22"/>
      <c r="E24" s="22"/>
      <c r="F24" s="22"/>
    </row>
    <row r="25" spans="1:6" s="7" customFormat="1" ht="28.5" customHeight="1" x14ac:dyDescent="0.2">
      <c r="A25" s="11"/>
      <c r="B25" s="12" t="s">
        <v>35</v>
      </c>
      <c r="C25" s="11" t="s">
        <v>14</v>
      </c>
      <c r="D25" s="22"/>
      <c r="E25" s="22"/>
      <c r="F25" s="22"/>
    </row>
    <row r="26" spans="1:6" s="7" customFormat="1" ht="118.5" customHeight="1" x14ac:dyDescent="0.2">
      <c r="A26" s="11" t="s">
        <v>41</v>
      </c>
      <c r="B26" s="12" t="s">
        <v>92</v>
      </c>
      <c r="C26" s="11" t="s">
        <v>14</v>
      </c>
      <c r="D26" s="22">
        <v>4627</v>
      </c>
      <c r="E26" s="22">
        <v>4685</v>
      </c>
      <c r="F26" s="22">
        <v>4690</v>
      </c>
    </row>
    <row r="27" spans="1:6" s="7" customFormat="1" ht="40.5" customHeight="1" x14ac:dyDescent="0.2">
      <c r="A27" s="11" t="s">
        <v>42</v>
      </c>
      <c r="B27" s="12" t="s">
        <v>33</v>
      </c>
      <c r="C27" s="11" t="s">
        <v>14</v>
      </c>
      <c r="D27" s="22"/>
      <c r="E27" s="22"/>
      <c r="F27" s="22"/>
    </row>
    <row r="28" spans="1:6" s="7" customFormat="1" ht="28.5" customHeight="1" x14ac:dyDescent="0.2">
      <c r="A28" s="11"/>
      <c r="B28" s="12" t="s">
        <v>34</v>
      </c>
      <c r="C28" s="11" t="s">
        <v>14</v>
      </c>
      <c r="D28" s="22"/>
      <c r="E28" s="22"/>
      <c r="F28" s="22"/>
    </row>
    <row r="29" spans="1:6" s="7" customFormat="1" ht="28.5" customHeight="1" x14ac:dyDescent="0.2">
      <c r="A29" s="11"/>
      <c r="B29" s="12" t="s">
        <v>35</v>
      </c>
      <c r="C29" s="11" t="s">
        <v>14</v>
      </c>
      <c r="D29" s="22"/>
      <c r="E29" s="22"/>
      <c r="F29" s="22"/>
    </row>
    <row r="30" spans="1:6" s="7" customFormat="1" ht="28.5" customHeight="1" x14ac:dyDescent="0.2">
      <c r="A30" s="11" t="s">
        <v>43</v>
      </c>
      <c r="B30" s="12" t="s">
        <v>37</v>
      </c>
      <c r="C30" s="11" t="s">
        <v>14</v>
      </c>
      <c r="D30" s="22"/>
      <c r="E30" s="22"/>
      <c r="F30" s="22"/>
    </row>
    <row r="31" spans="1:6" s="7" customFormat="1" ht="28.5" customHeight="1" x14ac:dyDescent="0.2">
      <c r="A31" s="11"/>
      <c r="B31" s="12" t="s">
        <v>34</v>
      </c>
      <c r="C31" s="11" t="s">
        <v>14</v>
      </c>
      <c r="D31" s="22"/>
      <c r="E31" s="22"/>
      <c r="F31" s="22"/>
    </row>
    <row r="32" spans="1:6" s="7" customFormat="1" ht="28.5" customHeight="1" x14ac:dyDescent="0.2">
      <c r="A32" s="11"/>
      <c r="B32" s="12" t="s">
        <v>35</v>
      </c>
      <c r="C32" s="11" t="s">
        <v>14</v>
      </c>
      <c r="D32" s="22"/>
      <c r="E32" s="22"/>
      <c r="F32" s="22"/>
    </row>
    <row r="33" spans="1:6" s="7" customFormat="1" ht="132.75" customHeight="1" x14ac:dyDescent="0.2">
      <c r="A33" s="11" t="s">
        <v>44</v>
      </c>
      <c r="B33" s="12" t="s">
        <v>93</v>
      </c>
      <c r="C33" s="11" t="s">
        <v>14</v>
      </c>
      <c r="D33" s="22"/>
      <c r="E33" s="22"/>
      <c r="F33" s="22"/>
    </row>
    <row r="34" spans="1:6" s="7" customFormat="1" ht="40.5" customHeight="1" x14ac:dyDescent="0.2">
      <c r="A34" s="11" t="s">
        <v>45</v>
      </c>
      <c r="B34" s="12" t="s">
        <v>33</v>
      </c>
      <c r="C34" s="11" t="s">
        <v>14</v>
      </c>
      <c r="D34" s="22"/>
      <c r="E34" s="22"/>
      <c r="F34" s="22"/>
    </row>
    <row r="35" spans="1:6" s="7" customFormat="1" ht="28.5" customHeight="1" x14ac:dyDescent="0.2">
      <c r="A35" s="11"/>
      <c r="B35" s="12" t="s">
        <v>34</v>
      </c>
      <c r="C35" s="11" t="s">
        <v>14</v>
      </c>
      <c r="D35" s="22"/>
      <c r="E35" s="22"/>
      <c r="F35" s="22"/>
    </row>
    <row r="36" spans="1:6" s="7" customFormat="1" ht="28.5" customHeight="1" x14ac:dyDescent="0.2">
      <c r="A36" s="11"/>
      <c r="B36" s="12" t="s">
        <v>35</v>
      </c>
      <c r="C36" s="11" t="s">
        <v>14</v>
      </c>
      <c r="D36" s="22"/>
      <c r="E36" s="22"/>
      <c r="F36" s="22"/>
    </row>
    <row r="37" spans="1:6" s="7" customFormat="1" ht="28.5" customHeight="1" x14ac:dyDescent="0.2">
      <c r="A37" s="11" t="s">
        <v>46</v>
      </c>
      <c r="B37" s="12" t="s">
        <v>37</v>
      </c>
      <c r="C37" s="11" t="s">
        <v>14</v>
      </c>
      <c r="D37" s="22"/>
      <c r="E37" s="22"/>
      <c r="F37" s="22"/>
    </row>
    <row r="38" spans="1:6" s="7" customFormat="1" ht="28.5" customHeight="1" x14ac:dyDescent="0.2">
      <c r="A38" s="11"/>
      <c r="B38" s="12" t="s">
        <v>34</v>
      </c>
      <c r="C38" s="11" t="s">
        <v>14</v>
      </c>
      <c r="D38" s="22"/>
      <c r="E38" s="22"/>
      <c r="F38" s="22"/>
    </row>
    <row r="39" spans="1:6" s="7" customFormat="1" ht="28.5" customHeight="1" x14ac:dyDescent="0.2">
      <c r="A39" s="11"/>
      <c r="B39" s="12" t="s">
        <v>35</v>
      </c>
      <c r="C39" s="11" t="s">
        <v>14</v>
      </c>
      <c r="D39" s="22"/>
      <c r="E39" s="22"/>
      <c r="F39" s="22"/>
    </row>
    <row r="40" spans="1:6" s="7" customFormat="1" ht="149.25" customHeight="1" x14ac:dyDescent="0.2">
      <c r="A40" s="11" t="s">
        <v>47</v>
      </c>
      <c r="B40" s="12" t="s">
        <v>94</v>
      </c>
      <c r="C40" s="11" t="s">
        <v>14</v>
      </c>
      <c r="D40" s="22"/>
      <c r="E40" s="22"/>
      <c r="F40" s="22"/>
    </row>
    <row r="41" spans="1:6" s="7" customFormat="1" ht="40.5" customHeight="1" x14ac:dyDescent="0.2">
      <c r="A41" s="11" t="s">
        <v>48</v>
      </c>
      <c r="B41" s="12" t="s">
        <v>33</v>
      </c>
      <c r="C41" s="11" t="s">
        <v>14</v>
      </c>
      <c r="D41" s="22"/>
      <c r="E41" s="22"/>
      <c r="F41" s="22"/>
    </row>
    <row r="42" spans="1:6" s="7" customFormat="1" ht="28.5" customHeight="1" x14ac:dyDescent="0.2">
      <c r="A42" s="11"/>
      <c r="B42" s="12" t="s">
        <v>34</v>
      </c>
      <c r="C42" s="11" t="s">
        <v>14</v>
      </c>
      <c r="D42" s="22"/>
      <c r="E42" s="22"/>
      <c r="F42" s="22"/>
    </row>
    <row r="43" spans="1:6" s="7" customFormat="1" ht="28.5" customHeight="1" x14ac:dyDescent="0.2">
      <c r="A43" s="11"/>
      <c r="B43" s="12" t="s">
        <v>35</v>
      </c>
      <c r="C43" s="11" t="s">
        <v>14</v>
      </c>
      <c r="D43" s="22"/>
      <c r="E43" s="22"/>
      <c r="F43" s="22"/>
    </row>
    <row r="44" spans="1:6" s="7" customFormat="1" ht="28.5" customHeight="1" x14ac:dyDescent="0.2">
      <c r="A44" s="11" t="s">
        <v>49</v>
      </c>
      <c r="B44" s="12" t="s">
        <v>37</v>
      </c>
      <c r="C44" s="11" t="s">
        <v>14</v>
      </c>
      <c r="D44" s="22"/>
      <c r="E44" s="22"/>
      <c r="F44" s="22"/>
    </row>
    <row r="45" spans="1:6" ht="28.5" customHeight="1" x14ac:dyDescent="0.25">
      <c r="A45" s="11"/>
      <c r="B45" s="12" t="s">
        <v>34</v>
      </c>
      <c r="C45" s="11" t="s">
        <v>14</v>
      </c>
      <c r="D45" s="22"/>
      <c r="E45" s="22"/>
      <c r="F45" s="22"/>
    </row>
    <row r="46" spans="1:6" s="10" customFormat="1" ht="28.5" customHeight="1" x14ac:dyDescent="0.2">
      <c r="A46" s="11"/>
      <c r="B46" s="12" t="s">
        <v>35</v>
      </c>
      <c r="C46" s="11" t="s">
        <v>14</v>
      </c>
      <c r="D46" s="22"/>
      <c r="E46" s="22"/>
      <c r="F46" s="22"/>
    </row>
    <row r="47" spans="1:6" s="10" customFormat="1" ht="57.75" customHeight="1" x14ac:dyDescent="0.2">
      <c r="A47" s="11" t="s">
        <v>50</v>
      </c>
      <c r="B47" s="12" t="s">
        <v>95</v>
      </c>
      <c r="C47" s="11" t="s">
        <v>14</v>
      </c>
      <c r="D47" s="22"/>
      <c r="E47" s="22"/>
      <c r="F47" s="22"/>
    </row>
    <row r="48" spans="1:6" s="10" customFormat="1" ht="40.5" customHeight="1" x14ac:dyDescent="0.2">
      <c r="A48" s="11" t="s">
        <v>51</v>
      </c>
      <c r="B48" s="12" t="s">
        <v>33</v>
      </c>
      <c r="C48" s="11" t="s">
        <v>14</v>
      </c>
      <c r="D48" s="22"/>
      <c r="E48" s="22"/>
      <c r="F48" s="22"/>
    </row>
    <row r="49" spans="1:6" s="10" customFormat="1" ht="28.5" customHeight="1" x14ac:dyDescent="0.2">
      <c r="A49" s="11"/>
      <c r="B49" s="12" t="s">
        <v>34</v>
      </c>
      <c r="C49" s="11" t="s">
        <v>14</v>
      </c>
      <c r="D49" s="22"/>
      <c r="E49" s="22"/>
      <c r="F49" s="22"/>
    </row>
    <row r="50" spans="1:6" ht="28.5" customHeight="1" x14ac:dyDescent="0.25">
      <c r="A50" s="11"/>
      <c r="B50" s="12" t="s">
        <v>35</v>
      </c>
      <c r="C50" s="11" t="s">
        <v>14</v>
      </c>
      <c r="D50" s="22"/>
      <c r="E50" s="22"/>
      <c r="F50" s="22"/>
    </row>
    <row r="51" spans="1:6" ht="28.5" customHeight="1" x14ac:dyDescent="0.25">
      <c r="A51" s="11" t="s">
        <v>52</v>
      </c>
      <c r="B51" s="12" t="s">
        <v>37</v>
      </c>
      <c r="C51" s="11" t="s">
        <v>14</v>
      </c>
      <c r="D51" s="22"/>
      <c r="E51" s="22"/>
      <c r="F51" s="22"/>
    </row>
    <row r="52" spans="1:6" ht="28.5" customHeight="1" x14ac:dyDescent="0.25">
      <c r="A52" s="11"/>
      <c r="B52" s="12" t="s">
        <v>34</v>
      </c>
      <c r="C52" s="11" t="s">
        <v>14</v>
      </c>
      <c r="D52" s="22"/>
      <c r="E52" s="22"/>
      <c r="F52" s="22"/>
    </row>
    <row r="53" spans="1:6" ht="28.5" customHeight="1" x14ac:dyDescent="0.25">
      <c r="A53" s="11"/>
      <c r="B53" s="12" t="s">
        <v>35</v>
      </c>
      <c r="C53" s="11" t="s">
        <v>14</v>
      </c>
      <c r="D53" s="22"/>
      <c r="E53" s="22"/>
      <c r="F53" s="22"/>
    </row>
    <row r="54" spans="1:6" ht="52.5" customHeight="1" x14ac:dyDescent="0.25">
      <c r="A54" s="11" t="s">
        <v>53</v>
      </c>
      <c r="B54" s="12" t="s">
        <v>54</v>
      </c>
      <c r="C54" s="11" t="s">
        <v>14</v>
      </c>
      <c r="D54" s="22">
        <v>2971</v>
      </c>
      <c r="E54" s="22">
        <v>2985</v>
      </c>
      <c r="F54" s="22">
        <v>3047</v>
      </c>
    </row>
    <row r="55" spans="1:6" ht="40.5" customHeight="1" x14ac:dyDescent="0.25">
      <c r="A55" s="11" t="s">
        <v>55</v>
      </c>
      <c r="B55" s="12" t="s">
        <v>33</v>
      </c>
      <c r="C55" s="11" t="s">
        <v>14</v>
      </c>
      <c r="D55" s="22"/>
      <c r="E55" s="22"/>
      <c r="F55" s="22"/>
    </row>
    <row r="56" spans="1:6" ht="28.5" customHeight="1" x14ac:dyDescent="0.25">
      <c r="A56" s="11"/>
      <c r="B56" s="12" t="s">
        <v>34</v>
      </c>
      <c r="C56" s="11" t="s">
        <v>14</v>
      </c>
      <c r="D56" s="22"/>
      <c r="E56" s="22"/>
      <c r="F56" s="22"/>
    </row>
    <row r="57" spans="1:6" ht="28.5" customHeight="1" x14ac:dyDescent="0.25">
      <c r="A57" s="11"/>
      <c r="B57" s="12" t="s">
        <v>35</v>
      </c>
      <c r="C57" s="11" t="s">
        <v>14</v>
      </c>
      <c r="D57" s="22"/>
      <c r="E57" s="22"/>
      <c r="F57" s="22"/>
    </row>
    <row r="58" spans="1:6" ht="28.5" customHeight="1" x14ac:dyDescent="0.25">
      <c r="A58" s="11" t="s">
        <v>56</v>
      </c>
      <c r="B58" s="12" t="s">
        <v>37</v>
      </c>
      <c r="C58" s="11" t="s">
        <v>14</v>
      </c>
      <c r="D58" s="22"/>
      <c r="E58" s="22"/>
      <c r="F58" s="22"/>
    </row>
    <row r="59" spans="1:6" ht="28.5" customHeight="1" x14ac:dyDescent="0.25">
      <c r="A59" s="11"/>
      <c r="B59" s="12" t="s">
        <v>34</v>
      </c>
      <c r="C59" s="11" t="s">
        <v>14</v>
      </c>
      <c r="D59" s="22"/>
      <c r="E59" s="22"/>
      <c r="F59" s="22"/>
    </row>
    <row r="60" spans="1:6" ht="28.5" customHeight="1" x14ac:dyDescent="0.25">
      <c r="A60" s="11"/>
      <c r="B60" s="12" t="s">
        <v>35</v>
      </c>
      <c r="C60" s="11" t="s">
        <v>14</v>
      </c>
      <c r="D60" s="22"/>
      <c r="E60" s="22"/>
      <c r="F60" s="22"/>
    </row>
    <row r="61" spans="1:6" ht="123" customHeight="1" x14ac:dyDescent="0.25">
      <c r="A61" s="11" t="s">
        <v>5</v>
      </c>
      <c r="B61" s="12" t="s">
        <v>57</v>
      </c>
      <c r="C61" s="11" t="s">
        <v>14</v>
      </c>
      <c r="D61" s="22">
        <f>D62+D65+D68+D71</f>
        <v>153106</v>
      </c>
      <c r="E61" s="22">
        <f>E62+E65+E68+E71</f>
        <v>88242</v>
      </c>
      <c r="F61" s="22">
        <f>F62+F65+F68+F71</f>
        <v>96406</v>
      </c>
    </row>
    <row r="62" spans="1:6" ht="28.5" customHeight="1" x14ac:dyDescent="0.25">
      <c r="A62" s="11"/>
      <c r="B62" s="12" t="s">
        <v>58</v>
      </c>
      <c r="C62" s="11" t="s">
        <v>14</v>
      </c>
      <c r="D62" s="22">
        <f>SUM(D63:D64)</f>
        <v>45595</v>
      </c>
      <c r="E62" s="22">
        <f>SUM(E63:E64)</f>
        <v>44988</v>
      </c>
      <c r="F62" s="22">
        <f>SUM(F63:F64)</f>
        <v>42366</v>
      </c>
    </row>
    <row r="63" spans="1:6" ht="28.5" customHeight="1" x14ac:dyDescent="0.25">
      <c r="A63" s="11"/>
      <c r="B63" s="12" t="s">
        <v>34</v>
      </c>
      <c r="C63" s="11" t="s">
        <v>14</v>
      </c>
      <c r="D63" s="22">
        <v>22593</v>
      </c>
      <c r="E63" s="22">
        <v>22097</v>
      </c>
      <c r="F63" s="22">
        <v>21089</v>
      </c>
    </row>
    <row r="64" spans="1:6" ht="28.5" customHeight="1" x14ac:dyDescent="0.25">
      <c r="A64" s="11"/>
      <c r="B64" s="12" t="s">
        <v>35</v>
      </c>
      <c r="C64" s="11" t="s">
        <v>14</v>
      </c>
      <c r="D64" s="22">
        <v>23002</v>
      </c>
      <c r="E64" s="22">
        <v>22891</v>
      </c>
      <c r="F64" s="22">
        <v>21277</v>
      </c>
    </row>
    <row r="65" spans="1:6" ht="28.5" customHeight="1" x14ac:dyDescent="0.25">
      <c r="A65" s="11"/>
      <c r="B65" s="12" t="s">
        <v>59</v>
      </c>
      <c r="C65" s="11" t="s">
        <v>14</v>
      </c>
      <c r="D65" s="22">
        <f>SUM(D66:D67)</f>
        <v>21878</v>
      </c>
      <c r="E65" s="22">
        <f>SUM(E66:E67)</f>
        <v>19816</v>
      </c>
      <c r="F65" s="22">
        <f>SUM(F66:F67)</f>
        <v>21160</v>
      </c>
    </row>
    <row r="66" spans="1:6" ht="28.5" customHeight="1" x14ac:dyDescent="0.25">
      <c r="A66" s="11"/>
      <c r="B66" s="12" t="s">
        <v>34</v>
      </c>
      <c r="C66" s="11" t="s">
        <v>14</v>
      </c>
      <c r="D66" s="22">
        <v>10318</v>
      </c>
      <c r="E66" s="22">
        <v>9540</v>
      </c>
      <c r="F66" s="22">
        <v>9903</v>
      </c>
    </row>
    <row r="67" spans="1:6" ht="28.5" customHeight="1" x14ac:dyDescent="0.25">
      <c r="A67" s="11"/>
      <c r="B67" s="12" t="s">
        <v>35</v>
      </c>
      <c r="C67" s="11" t="s">
        <v>14</v>
      </c>
      <c r="D67" s="22">
        <v>11560</v>
      </c>
      <c r="E67" s="22">
        <v>10276</v>
      </c>
      <c r="F67" s="22">
        <v>11257</v>
      </c>
    </row>
    <row r="68" spans="1:6" ht="28.5" customHeight="1" x14ac:dyDescent="0.25">
      <c r="A68" s="11"/>
      <c r="B68" s="12" t="s">
        <v>60</v>
      </c>
      <c r="C68" s="11" t="s">
        <v>14</v>
      </c>
      <c r="D68" s="22">
        <f>SUM(D69:D70)</f>
        <v>85633</v>
      </c>
      <c r="E68" s="22">
        <f>SUM(E69:E70)</f>
        <v>23438</v>
      </c>
      <c r="F68" s="22">
        <f>SUM(F69:F70)</f>
        <v>32880</v>
      </c>
    </row>
    <row r="69" spans="1:6" ht="28.5" customHeight="1" x14ac:dyDescent="0.25">
      <c r="A69" s="11"/>
      <c r="B69" s="12" t="s">
        <v>34</v>
      </c>
      <c r="C69" s="11" t="s">
        <v>14</v>
      </c>
      <c r="D69" s="22">
        <v>17383</v>
      </c>
      <c r="E69" s="22">
        <v>11497</v>
      </c>
      <c r="F69" s="22">
        <v>16385</v>
      </c>
    </row>
    <row r="70" spans="1:6" ht="28.5" customHeight="1" x14ac:dyDescent="0.25">
      <c r="A70" s="11"/>
      <c r="B70" s="12" t="s">
        <v>35</v>
      </c>
      <c r="C70" s="11" t="s">
        <v>14</v>
      </c>
      <c r="D70" s="22">
        <v>68250</v>
      </c>
      <c r="E70" s="22">
        <v>11941</v>
      </c>
      <c r="F70" s="22">
        <v>16495</v>
      </c>
    </row>
    <row r="71" spans="1:6" ht="28.5" customHeight="1" x14ac:dyDescent="0.25">
      <c r="A71" s="11"/>
      <c r="B71" s="12" t="s">
        <v>61</v>
      </c>
      <c r="C71" s="11" t="s">
        <v>14</v>
      </c>
      <c r="D71" s="22">
        <f>SUM(D72:D73)</f>
        <v>0</v>
      </c>
      <c r="E71" s="22">
        <f>SUM(E72:E73)</f>
        <v>0</v>
      </c>
      <c r="F71" s="22">
        <f>SUM(F72:F73)</f>
        <v>0</v>
      </c>
    </row>
    <row r="72" spans="1:6" ht="28.5" customHeight="1" x14ac:dyDescent="0.25">
      <c r="A72" s="11"/>
      <c r="B72" s="12" t="s">
        <v>34</v>
      </c>
      <c r="C72" s="11" t="s">
        <v>14</v>
      </c>
      <c r="D72" s="22"/>
      <c r="E72" s="22"/>
      <c r="F72" s="22"/>
    </row>
    <row r="73" spans="1:6" ht="28.5" customHeight="1" x14ac:dyDescent="0.25">
      <c r="A73" s="11"/>
      <c r="B73" s="12" t="s">
        <v>35</v>
      </c>
      <c r="C73" s="11" t="s">
        <v>14</v>
      </c>
      <c r="D73" s="22"/>
      <c r="E73" s="22"/>
      <c r="F73" s="22"/>
    </row>
    <row r="74" spans="1:6" ht="102" customHeight="1" x14ac:dyDescent="0.25">
      <c r="A74" s="11" t="s">
        <v>6</v>
      </c>
      <c r="B74" s="12" t="s">
        <v>62</v>
      </c>
      <c r="C74" s="11" t="s">
        <v>14</v>
      </c>
      <c r="D74" s="22">
        <f>SUM(D75:D76)</f>
        <v>25493</v>
      </c>
      <c r="E74" s="22">
        <f>SUM(E75:E76)</f>
        <v>24760</v>
      </c>
      <c r="F74" s="22">
        <f>SUM(F75:F76)</f>
        <v>25490</v>
      </c>
    </row>
    <row r="75" spans="1:6" ht="28.5" customHeight="1" x14ac:dyDescent="0.25">
      <c r="A75" s="11"/>
      <c r="B75" s="12" t="s">
        <v>63</v>
      </c>
      <c r="C75" s="11" t="s">
        <v>14</v>
      </c>
      <c r="D75" s="22">
        <v>10884</v>
      </c>
      <c r="E75" s="22">
        <v>12330</v>
      </c>
      <c r="F75" s="22">
        <v>12546</v>
      </c>
    </row>
    <row r="76" spans="1:6" ht="28.5" customHeight="1" x14ac:dyDescent="0.25">
      <c r="A76" s="11"/>
      <c r="B76" s="12" t="s">
        <v>64</v>
      </c>
      <c r="C76" s="11" t="s">
        <v>14</v>
      </c>
      <c r="D76" s="22">
        <v>14609</v>
      </c>
      <c r="E76" s="22">
        <v>12430</v>
      </c>
      <c r="F76" s="22">
        <v>12944</v>
      </c>
    </row>
    <row r="77" spans="1:6" ht="45.75" customHeight="1" x14ac:dyDescent="0.25">
      <c r="A77" s="24" t="s">
        <v>8</v>
      </c>
      <c r="B77" s="25" t="s">
        <v>96</v>
      </c>
      <c r="C77" s="24"/>
      <c r="D77" s="22">
        <v>46738</v>
      </c>
      <c r="E77" s="22">
        <f>E79+E80+E85</f>
        <v>47460</v>
      </c>
      <c r="F77" s="22">
        <f>F79+F80+F85</f>
        <v>47460</v>
      </c>
    </row>
    <row r="78" spans="1:6" ht="28.5" customHeight="1" x14ac:dyDescent="0.25">
      <c r="A78" s="24"/>
      <c r="B78" s="25" t="s">
        <v>26</v>
      </c>
      <c r="C78" s="24"/>
      <c r="D78" s="22"/>
      <c r="E78" s="22"/>
      <c r="F78" s="22"/>
    </row>
    <row r="79" spans="1:6" ht="57.75" customHeight="1" x14ac:dyDescent="0.25">
      <c r="A79" s="24" t="s">
        <v>9</v>
      </c>
      <c r="B79" s="25" t="s">
        <v>65</v>
      </c>
      <c r="C79" s="24" t="s">
        <v>72</v>
      </c>
      <c r="D79" s="22">
        <v>45421</v>
      </c>
      <c r="E79" s="22">
        <v>46138</v>
      </c>
      <c r="F79" s="22">
        <v>46138</v>
      </c>
    </row>
    <row r="80" spans="1:6" ht="119.25" customHeight="1" x14ac:dyDescent="0.25">
      <c r="A80" s="24" t="s">
        <v>66</v>
      </c>
      <c r="B80" s="25" t="s">
        <v>67</v>
      </c>
      <c r="C80" s="24" t="s">
        <v>104</v>
      </c>
      <c r="D80" s="22">
        <f>SUM(D81:D84)</f>
        <v>1315</v>
      </c>
      <c r="E80" s="22">
        <f>SUM(E81:E84)</f>
        <v>1320</v>
      </c>
      <c r="F80" s="22">
        <v>1320</v>
      </c>
    </row>
    <row r="81" spans="1:6" ht="28.5" customHeight="1" x14ac:dyDescent="0.25">
      <c r="A81" s="24"/>
      <c r="B81" s="25" t="s">
        <v>58</v>
      </c>
      <c r="C81" s="24" t="s">
        <v>72</v>
      </c>
      <c r="D81" s="22">
        <v>1263</v>
      </c>
      <c r="E81" s="22">
        <v>1265</v>
      </c>
      <c r="F81" s="22">
        <v>1265</v>
      </c>
    </row>
    <row r="82" spans="1:6" ht="28.5" customHeight="1" x14ac:dyDescent="0.25">
      <c r="A82" s="24"/>
      <c r="B82" s="25" t="s">
        <v>59</v>
      </c>
      <c r="C82" s="24" t="s">
        <v>104</v>
      </c>
      <c r="D82" s="22">
        <v>47</v>
      </c>
      <c r="E82" s="22">
        <v>48</v>
      </c>
      <c r="F82" s="22">
        <v>48</v>
      </c>
    </row>
    <row r="83" spans="1:6" ht="28.5" customHeight="1" x14ac:dyDescent="0.25">
      <c r="A83" s="24"/>
      <c r="B83" s="25" t="s">
        <v>60</v>
      </c>
      <c r="C83" s="24" t="s">
        <v>72</v>
      </c>
      <c r="D83" s="22">
        <v>5</v>
      </c>
      <c r="E83" s="22">
        <v>7</v>
      </c>
      <c r="F83" s="22">
        <v>7</v>
      </c>
    </row>
    <row r="84" spans="1:6" ht="28.5" customHeight="1" x14ac:dyDescent="0.25">
      <c r="A84" s="24"/>
      <c r="B84" s="25" t="s">
        <v>61</v>
      </c>
      <c r="C84" s="24" t="s">
        <v>72</v>
      </c>
      <c r="D84" s="22"/>
      <c r="E84" s="22"/>
      <c r="F84" s="22"/>
    </row>
    <row r="85" spans="1:6" ht="114.75" customHeight="1" x14ac:dyDescent="0.25">
      <c r="A85" s="24" t="s">
        <v>69</v>
      </c>
      <c r="B85" s="25" t="s">
        <v>70</v>
      </c>
      <c r="C85" s="24" t="s">
        <v>72</v>
      </c>
      <c r="D85" s="22">
        <v>2</v>
      </c>
      <c r="E85" s="22">
        <v>2</v>
      </c>
      <c r="F85" s="22">
        <v>2</v>
      </c>
    </row>
    <row r="86" spans="1:6" ht="57" customHeight="1" x14ac:dyDescent="0.25">
      <c r="A86" s="24" t="s">
        <v>11</v>
      </c>
      <c r="B86" s="25" t="s">
        <v>97</v>
      </c>
      <c r="C86" s="24"/>
      <c r="D86" s="22">
        <v>50614</v>
      </c>
      <c r="E86" s="22">
        <f t="shared" ref="E86" si="0">E88+E89</f>
        <v>50816</v>
      </c>
      <c r="F86" s="22">
        <v>50816</v>
      </c>
    </row>
    <row r="87" spans="1:6" ht="28.5" customHeight="1" x14ac:dyDescent="0.25">
      <c r="A87" s="24"/>
      <c r="B87" s="25" t="s">
        <v>26</v>
      </c>
      <c r="C87" s="24"/>
      <c r="D87" s="22"/>
      <c r="E87" s="22"/>
      <c r="F87" s="22"/>
    </row>
    <row r="88" spans="1:6" ht="57.75" customHeight="1" x14ac:dyDescent="0.25">
      <c r="A88" s="24" t="s">
        <v>12</v>
      </c>
      <c r="B88" s="25" t="s">
        <v>71</v>
      </c>
      <c r="C88" s="24" t="s">
        <v>72</v>
      </c>
      <c r="D88" s="22">
        <v>44904</v>
      </c>
      <c r="E88" s="22">
        <v>45085</v>
      </c>
      <c r="F88" s="22">
        <v>45085</v>
      </c>
    </row>
    <row r="89" spans="1:6" ht="119.25" customHeight="1" x14ac:dyDescent="0.25">
      <c r="A89" s="24" t="s">
        <v>13</v>
      </c>
      <c r="B89" s="25" t="s">
        <v>73</v>
      </c>
      <c r="C89" s="24" t="s">
        <v>72</v>
      </c>
      <c r="D89" s="22">
        <f>SUM(D90:D93)</f>
        <v>5710</v>
      </c>
      <c r="E89" s="22">
        <f>SUM(E90:E93)</f>
        <v>5731</v>
      </c>
      <c r="F89" s="22">
        <v>5731</v>
      </c>
    </row>
    <row r="90" spans="1:6" ht="28.5" customHeight="1" x14ac:dyDescent="0.25">
      <c r="A90" s="24"/>
      <c r="B90" s="25" t="s">
        <v>58</v>
      </c>
      <c r="C90" s="24" t="s">
        <v>72</v>
      </c>
      <c r="D90" s="22">
        <v>5620</v>
      </c>
      <c r="E90" s="22">
        <v>5635</v>
      </c>
      <c r="F90" s="22">
        <v>5635</v>
      </c>
    </row>
    <row r="91" spans="1:6" ht="28.5" customHeight="1" x14ac:dyDescent="0.25">
      <c r="A91" s="24"/>
      <c r="B91" s="25" t="s">
        <v>59</v>
      </c>
      <c r="C91" s="24" t="s">
        <v>72</v>
      </c>
      <c r="D91" s="22">
        <v>74</v>
      </c>
      <c r="E91" s="22">
        <v>78</v>
      </c>
      <c r="F91" s="22">
        <v>78</v>
      </c>
    </row>
    <row r="92" spans="1:6" ht="28.5" customHeight="1" x14ac:dyDescent="0.25">
      <c r="A92" s="24"/>
      <c r="B92" s="25" t="s">
        <v>60</v>
      </c>
      <c r="C92" s="24" t="s">
        <v>72</v>
      </c>
      <c r="D92" s="22">
        <v>16</v>
      </c>
      <c r="E92" s="22">
        <v>18</v>
      </c>
      <c r="F92" s="22">
        <v>18</v>
      </c>
    </row>
    <row r="93" spans="1:6" ht="28.5" customHeight="1" x14ac:dyDescent="0.25">
      <c r="A93" s="24"/>
      <c r="B93" s="25" t="s">
        <v>61</v>
      </c>
      <c r="C93" s="24" t="s">
        <v>72</v>
      </c>
      <c r="D93" s="22">
        <v>0</v>
      </c>
      <c r="E93" s="22"/>
      <c r="F93" s="22"/>
    </row>
    <row r="94" spans="1:6" ht="40.5" customHeight="1" x14ac:dyDescent="0.25">
      <c r="A94" s="24" t="s">
        <v>15</v>
      </c>
      <c r="B94" s="25" t="s">
        <v>74</v>
      </c>
      <c r="C94" s="24" t="s">
        <v>72</v>
      </c>
      <c r="D94" s="22">
        <v>50614</v>
      </c>
      <c r="E94" s="22">
        <v>50816</v>
      </c>
      <c r="F94" s="22">
        <v>50816</v>
      </c>
    </row>
    <row r="95" spans="1:6" ht="56.25" customHeight="1" x14ac:dyDescent="0.25">
      <c r="A95" s="11" t="s">
        <v>16</v>
      </c>
      <c r="B95" s="12" t="s">
        <v>75</v>
      </c>
      <c r="C95" s="11" t="s">
        <v>4</v>
      </c>
      <c r="D95" s="22">
        <v>48727.89</v>
      </c>
      <c r="E95" s="22">
        <v>42533.06</v>
      </c>
      <c r="F95" s="22">
        <v>60580.34</v>
      </c>
    </row>
    <row r="96" spans="1:6" ht="71.25" customHeight="1" x14ac:dyDescent="0.25">
      <c r="A96" s="11" t="s">
        <v>76</v>
      </c>
      <c r="B96" s="12" t="s">
        <v>17</v>
      </c>
      <c r="C96" s="11"/>
      <c r="D96" s="22"/>
      <c r="E96" s="22"/>
      <c r="F96" s="22"/>
    </row>
    <row r="97" spans="1:6" ht="40.5" customHeight="1" x14ac:dyDescent="0.25">
      <c r="A97" s="11" t="s">
        <v>77</v>
      </c>
      <c r="B97" s="12" t="s">
        <v>18</v>
      </c>
      <c r="C97" s="11" t="s">
        <v>19</v>
      </c>
      <c r="D97" s="22">
        <v>28</v>
      </c>
      <c r="E97" s="22">
        <v>37</v>
      </c>
      <c r="F97" s="22">
        <v>47</v>
      </c>
    </row>
    <row r="98" spans="1:6" ht="44.25" customHeight="1" x14ac:dyDescent="0.25">
      <c r="A98" s="11" t="s">
        <v>78</v>
      </c>
      <c r="B98" s="12" t="s">
        <v>20</v>
      </c>
      <c r="C98" s="11" t="s">
        <v>21</v>
      </c>
      <c r="D98" s="22">
        <v>39.9</v>
      </c>
      <c r="E98" s="28">
        <v>33</v>
      </c>
      <c r="F98" s="22">
        <v>34.700000000000003</v>
      </c>
    </row>
    <row r="99" spans="1:6" ht="66.75" customHeight="1" x14ac:dyDescent="0.25">
      <c r="A99" s="11" t="s">
        <v>79</v>
      </c>
      <c r="B99" s="12" t="s">
        <v>22</v>
      </c>
      <c r="C99" s="11"/>
      <c r="D99" s="29" t="s">
        <v>100</v>
      </c>
      <c r="E99" s="29" t="s">
        <v>105</v>
      </c>
      <c r="F99" s="29" t="s">
        <v>105</v>
      </c>
    </row>
    <row r="100" spans="1:6" ht="40.5" customHeight="1" x14ac:dyDescent="0.25">
      <c r="A100" s="11" t="s">
        <v>80</v>
      </c>
      <c r="B100" s="12" t="s">
        <v>81</v>
      </c>
      <c r="C100" s="11" t="s">
        <v>4</v>
      </c>
      <c r="D100" s="22">
        <v>5649.3</v>
      </c>
      <c r="E100" s="22">
        <v>8879.58</v>
      </c>
      <c r="F100" s="22">
        <v>9591.67</v>
      </c>
    </row>
    <row r="101" spans="1:6" ht="40.5" customHeight="1" x14ac:dyDescent="0.25">
      <c r="A101" s="11" t="s">
        <v>82</v>
      </c>
      <c r="B101" s="12" t="s">
        <v>83</v>
      </c>
      <c r="C101" s="11" t="s">
        <v>4</v>
      </c>
      <c r="D101" s="22">
        <v>11955.2</v>
      </c>
      <c r="E101" s="22">
        <v>7153.25</v>
      </c>
      <c r="F101" s="22">
        <v>12556.37</v>
      </c>
    </row>
    <row r="102" spans="1:6" ht="40.5" customHeight="1" x14ac:dyDescent="0.25">
      <c r="A102" s="11" t="s">
        <v>84</v>
      </c>
      <c r="B102" s="12" t="s">
        <v>85</v>
      </c>
      <c r="C102" s="11" t="s">
        <v>4</v>
      </c>
      <c r="D102" s="22">
        <v>4453.28</v>
      </c>
      <c r="E102" s="22">
        <v>1524.04</v>
      </c>
      <c r="F102" s="22">
        <v>2039.45</v>
      </c>
    </row>
    <row r="103" spans="1:6" ht="26.25" customHeight="1" x14ac:dyDescent="0.25">
      <c r="A103" s="11" t="s">
        <v>86</v>
      </c>
      <c r="B103" s="12" t="s">
        <v>7</v>
      </c>
      <c r="C103" s="11" t="s">
        <v>4</v>
      </c>
      <c r="D103" s="22">
        <v>2807.28</v>
      </c>
      <c r="E103" s="22">
        <v>1219.23</v>
      </c>
      <c r="F103" s="22">
        <v>1631.56</v>
      </c>
    </row>
    <row r="104" spans="1:6" ht="71.25" customHeight="1" x14ac:dyDescent="0.25">
      <c r="A104" s="11" t="s">
        <v>87</v>
      </c>
      <c r="B104" s="12" t="s">
        <v>88</v>
      </c>
      <c r="C104" s="11" t="s">
        <v>10</v>
      </c>
      <c r="D104" s="22">
        <v>9.1</v>
      </c>
      <c r="E104" s="22">
        <v>3.6</v>
      </c>
      <c r="F104" s="22">
        <v>3.4</v>
      </c>
    </row>
    <row r="105" spans="1:6" ht="106.5" customHeight="1" x14ac:dyDescent="0.25">
      <c r="A105" s="13" t="s">
        <v>89</v>
      </c>
      <c r="B105" s="14" t="s">
        <v>90</v>
      </c>
      <c r="C105" s="13"/>
      <c r="D105" s="15" t="s">
        <v>99</v>
      </c>
      <c r="E105" s="15" t="s">
        <v>99</v>
      </c>
      <c r="F105" s="15" t="s">
        <v>99</v>
      </c>
    </row>
    <row r="106" spans="1:6" s="10" customFormat="1" ht="17.25" customHeight="1" x14ac:dyDescent="0.2">
      <c r="A106" s="9" t="s">
        <v>98</v>
      </c>
    </row>
  </sheetData>
  <mergeCells count="1">
    <mergeCell ref="A5:F5"/>
  </mergeCells>
  <pageMargins left="0.78740157480314965" right="0.39370078740157483" top="0.78740157480314965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workbookViewId="0">
      <selection activeCell="I6" sqref="I6"/>
    </sheetView>
  </sheetViews>
  <sheetFormatPr defaultRowHeight="12.75" x14ac:dyDescent="0.2"/>
  <cols>
    <col min="2" max="2" width="30.42578125" customWidth="1"/>
    <col min="3" max="3" width="11.7109375" customWidth="1"/>
    <col min="4" max="4" width="19.28515625" customWidth="1"/>
    <col min="5" max="5" width="22.7109375" customWidth="1"/>
    <col min="6" max="6" width="19.5703125" customWidth="1"/>
  </cols>
  <sheetData>
    <row r="2" spans="1:6" ht="96" customHeight="1" x14ac:dyDescent="0.2">
      <c r="A2" s="16" t="s">
        <v>23</v>
      </c>
      <c r="B2" s="17" t="s">
        <v>0</v>
      </c>
      <c r="C2" s="17" t="s">
        <v>1</v>
      </c>
      <c r="D2" s="17" t="s">
        <v>101</v>
      </c>
      <c r="E2" s="17" t="s">
        <v>102</v>
      </c>
      <c r="F2" s="18" t="s">
        <v>103</v>
      </c>
    </row>
    <row r="3" spans="1:6" ht="31.5" x14ac:dyDescent="0.2">
      <c r="A3" s="19" t="s">
        <v>8</v>
      </c>
      <c r="B3" s="20" t="s">
        <v>96</v>
      </c>
      <c r="C3" s="19"/>
      <c r="D3" s="21">
        <f>D5+D6+D11</f>
        <v>37231</v>
      </c>
      <c r="E3" s="21">
        <f t="shared" ref="E3:F3" si="0">E5+E6+E11</f>
        <v>37255</v>
      </c>
      <c r="F3" s="21">
        <f t="shared" si="0"/>
        <v>0</v>
      </c>
    </row>
    <row r="4" spans="1:6" ht="15.75" x14ac:dyDescent="0.2">
      <c r="A4" s="19"/>
      <c r="B4" s="20" t="s">
        <v>26</v>
      </c>
      <c r="C4" s="19"/>
      <c r="D4" s="21"/>
      <c r="E4" s="21"/>
      <c r="F4" s="21"/>
    </row>
    <row r="5" spans="1:6" ht="47.25" x14ac:dyDescent="0.2">
      <c r="A5" s="19" t="s">
        <v>9</v>
      </c>
      <c r="B5" s="20" t="s">
        <v>65</v>
      </c>
      <c r="C5" s="19" t="s">
        <v>68</v>
      </c>
      <c r="D5" s="21">
        <v>35991</v>
      </c>
      <c r="E5" s="21">
        <v>35996</v>
      </c>
      <c r="F5" s="21"/>
    </row>
    <row r="6" spans="1:6" ht="110.25" x14ac:dyDescent="0.2">
      <c r="A6" s="19" t="s">
        <v>66</v>
      </c>
      <c r="B6" s="20" t="s">
        <v>67</v>
      </c>
      <c r="C6" s="19" t="s">
        <v>68</v>
      </c>
      <c r="D6" s="21">
        <f>SUM(D7:D10)</f>
        <v>1239</v>
      </c>
      <c r="E6" s="21">
        <f>SUM(E7:E10)</f>
        <v>1258</v>
      </c>
      <c r="F6" s="21">
        <f>SUM(F7:F10)</f>
        <v>0</v>
      </c>
    </row>
    <row r="7" spans="1:6" ht="15.75" x14ac:dyDescent="0.2">
      <c r="A7" s="19"/>
      <c r="B7" s="20" t="s">
        <v>58</v>
      </c>
      <c r="C7" s="19" t="s">
        <v>68</v>
      </c>
      <c r="D7" s="21">
        <v>1195</v>
      </c>
      <c r="E7" s="21">
        <v>1215</v>
      </c>
      <c r="F7" s="21"/>
    </row>
    <row r="8" spans="1:6" ht="15.75" x14ac:dyDescent="0.2">
      <c r="A8" s="19"/>
      <c r="B8" s="20" t="s">
        <v>59</v>
      </c>
      <c r="C8" s="19" t="s">
        <v>68</v>
      </c>
      <c r="D8" s="21">
        <v>39</v>
      </c>
      <c r="E8" s="21">
        <v>39</v>
      </c>
      <c r="F8" s="21"/>
    </row>
    <row r="9" spans="1:6" ht="15.75" x14ac:dyDescent="0.2">
      <c r="A9" s="19"/>
      <c r="B9" s="20" t="s">
        <v>60</v>
      </c>
      <c r="C9" s="19" t="s">
        <v>68</v>
      </c>
      <c r="D9" s="21">
        <v>4</v>
      </c>
      <c r="E9" s="21">
        <v>4</v>
      </c>
      <c r="F9" s="21"/>
    </row>
    <row r="10" spans="1:6" ht="15.75" x14ac:dyDescent="0.2">
      <c r="A10" s="19"/>
      <c r="B10" s="20" t="s">
        <v>61</v>
      </c>
      <c r="C10" s="19" t="s">
        <v>68</v>
      </c>
      <c r="D10" s="21">
        <v>1</v>
      </c>
      <c r="E10" s="21"/>
      <c r="F10" s="21"/>
    </row>
    <row r="11" spans="1:6" ht="94.5" x14ac:dyDescent="0.2">
      <c r="A11" s="19" t="s">
        <v>69</v>
      </c>
      <c r="B11" s="20" t="s">
        <v>70</v>
      </c>
      <c r="C11" s="19" t="s">
        <v>68</v>
      </c>
      <c r="D11" s="21">
        <v>1</v>
      </c>
      <c r="E11" s="21">
        <v>1</v>
      </c>
      <c r="F11" s="21"/>
    </row>
    <row r="12" spans="1:6" ht="47.25" x14ac:dyDescent="0.2">
      <c r="A12" s="19" t="s">
        <v>11</v>
      </c>
      <c r="B12" s="20" t="s">
        <v>97</v>
      </c>
      <c r="C12" s="19"/>
      <c r="D12" s="21">
        <f>D14+D15</f>
        <v>38078</v>
      </c>
      <c r="E12" s="21">
        <f t="shared" ref="E12:F12" si="1">E14+E15</f>
        <v>38134</v>
      </c>
      <c r="F12" s="21">
        <f t="shared" si="1"/>
        <v>0</v>
      </c>
    </row>
    <row r="13" spans="1:6" ht="15.75" x14ac:dyDescent="0.2">
      <c r="A13" s="19"/>
      <c r="B13" s="20" t="s">
        <v>26</v>
      </c>
      <c r="C13" s="19"/>
      <c r="D13" s="21"/>
      <c r="E13" s="21"/>
      <c r="F13" s="21"/>
    </row>
    <row r="14" spans="1:6" ht="47.25" x14ac:dyDescent="0.2">
      <c r="A14" s="19" t="s">
        <v>12</v>
      </c>
      <c r="B14" s="20" t="s">
        <v>71</v>
      </c>
      <c r="C14" s="19" t="s">
        <v>72</v>
      </c>
      <c r="D14" s="21">
        <v>36019</v>
      </c>
      <c r="E14" s="21">
        <v>36025</v>
      </c>
      <c r="F14" s="21"/>
    </row>
    <row r="15" spans="1:6" ht="110.25" x14ac:dyDescent="0.2">
      <c r="A15" s="19" t="s">
        <v>13</v>
      </c>
      <c r="B15" s="20" t="s">
        <v>73</v>
      </c>
      <c r="C15" s="19" t="s">
        <v>72</v>
      </c>
      <c r="D15" s="21">
        <f>SUM(D16:D19)</f>
        <v>2059</v>
      </c>
      <c r="E15" s="21">
        <f t="shared" ref="E15" si="2">SUM(E16:E19)</f>
        <v>2109</v>
      </c>
      <c r="F15" s="21"/>
    </row>
    <row r="16" spans="1:6" ht="15.75" x14ac:dyDescent="0.2">
      <c r="A16" s="19"/>
      <c r="B16" s="20" t="s">
        <v>58</v>
      </c>
      <c r="C16" s="19" t="s">
        <v>72</v>
      </c>
      <c r="D16" s="21">
        <v>1980</v>
      </c>
      <c r="E16" s="21">
        <v>2027</v>
      </c>
      <c r="F16" s="21"/>
    </row>
    <row r="17" spans="1:6" ht="15.75" x14ac:dyDescent="0.2">
      <c r="A17" s="19"/>
      <c r="B17" s="20" t="s">
        <v>59</v>
      </c>
      <c r="C17" s="19" t="s">
        <v>72</v>
      </c>
      <c r="D17" s="21">
        <v>69</v>
      </c>
      <c r="E17" s="21">
        <v>74</v>
      </c>
      <c r="F17" s="21"/>
    </row>
    <row r="18" spans="1:6" ht="15.75" x14ac:dyDescent="0.2">
      <c r="A18" s="19"/>
      <c r="B18" s="20" t="s">
        <v>60</v>
      </c>
      <c r="C18" s="19" t="s">
        <v>72</v>
      </c>
      <c r="D18" s="21">
        <v>8</v>
      </c>
      <c r="E18" s="21">
        <v>8</v>
      </c>
      <c r="F18" s="21"/>
    </row>
    <row r="19" spans="1:6" ht="15.75" x14ac:dyDescent="0.2">
      <c r="A19" s="19"/>
      <c r="B19" s="20" t="s">
        <v>61</v>
      </c>
      <c r="C19" s="19" t="s">
        <v>72</v>
      </c>
      <c r="D19" s="21">
        <v>2</v>
      </c>
      <c r="E19" s="21"/>
      <c r="F19" s="21"/>
    </row>
    <row r="20" spans="1:6" ht="31.5" x14ac:dyDescent="0.2">
      <c r="A20" s="19" t="s">
        <v>15</v>
      </c>
      <c r="B20" s="20" t="s">
        <v>74</v>
      </c>
      <c r="C20" s="19" t="s">
        <v>72</v>
      </c>
      <c r="D20" s="21">
        <f>D12</f>
        <v>38078</v>
      </c>
      <c r="E20" s="21">
        <f t="shared" ref="E20" si="3">E12</f>
        <v>38134</v>
      </c>
      <c r="F20" s="21"/>
    </row>
  </sheetData>
  <pageMargins left="0.70866141732283472" right="0.39370078740157483" top="0.74803149606299213" bottom="0.74803149606299213" header="0.31496062992125984" footer="0.31496062992125984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стр.1_10</vt:lpstr>
      <vt:lpstr>Лист1</vt:lpstr>
      <vt:lpstr>стр.1_10!TABLE</vt:lpstr>
      <vt:lpstr>стр.1_10!Заголовки_для_печати</vt:lpstr>
      <vt:lpstr>стр.1_10!Область_печати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polikanina</cp:lastModifiedBy>
  <cp:lastPrinted>2017-04-17T13:33:04Z</cp:lastPrinted>
  <dcterms:created xsi:type="dcterms:W3CDTF">2014-08-15T10:06:32Z</dcterms:created>
  <dcterms:modified xsi:type="dcterms:W3CDTF">2017-04-18T06:05:15Z</dcterms:modified>
</cp:coreProperties>
</file>