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4240" windowHeight="12735"/>
  </bookViews>
  <sheets>
    <sheet name="стр.1_10" sheetId="1" r:id="rId1"/>
  </sheets>
  <definedNames>
    <definedName name="TABLE" localSheetId="0">стр.1_10!$A$8:$F$44</definedName>
    <definedName name="_xlnm.Print_Titles" localSheetId="0">стр.1_10!$8:$8</definedName>
    <definedName name="_xlnm.Print_Area" localSheetId="0">стр.1_10!$A$1:$F$109</definedName>
  </definedNames>
  <calcPr calcId="145621"/>
</workbook>
</file>

<file path=xl/calcChain.xml><?xml version="1.0" encoding="utf-8"?>
<calcChain xmlns="http://schemas.openxmlformats.org/spreadsheetml/2006/main">
  <c r="F82" i="1" l="1"/>
  <c r="E82" i="1"/>
  <c r="D82" i="1"/>
  <c r="F83" i="1"/>
  <c r="E83" i="1"/>
  <c r="D83" i="1"/>
  <c r="F91" i="1"/>
  <c r="F89" i="1" s="1"/>
  <c r="E91" i="1"/>
  <c r="D91" i="1"/>
  <c r="D89" i="1" s="1"/>
  <c r="F92" i="1"/>
  <c r="F77" i="1" l="1"/>
  <c r="F71" i="1"/>
  <c r="E61" i="1"/>
  <c r="F68" i="1"/>
  <c r="E68" i="1"/>
  <c r="D68" i="1"/>
  <c r="E65" i="1" l="1"/>
  <c r="E92" i="1" l="1"/>
  <c r="E80" i="1"/>
  <c r="F74" i="1" l="1"/>
  <c r="F65" i="1"/>
  <c r="F62" i="1"/>
  <c r="F11" i="1"/>
  <c r="F61" i="1" l="1"/>
  <c r="E11" i="1"/>
  <c r="E74" i="1" l="1"/>
  <c r="F80" i="1" l="1"/>
  <c r="D92" i="1"/>
  <c r="E62" i="1"/>
  <c r="E89" i="1" l="1"/>
  <c r="F9" i="1" l="1"/>
  <c r="D11" i="1"/>
  <c r="D77" i="1"/>
  <c r="D74" i="1"/>
  <c r="D71" i="1"/>
  <c r="D65" i="1"/>
  <c r="D62" i="1"/>
  <c r="D61" i="1" l="1"/>
  <c r="D9" i="1" s="1"/>
  <c r="E71" i="1"/>
  <c r="E77" i="1"/>
  <c r="E9" i="1" l="1"/>
</calcChain>
</file>

<file path=xl/sharedStrings.xml><?xml version="1.0" encoding="utf-8"?>
<sst xmlns="http://schemas.openxmlformats.org/spreadsheetml/2006/main" count="249" uniqueCount="102">
  <si>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</si>
  <si>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</si>
  <si>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</si>
  <si>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</si>
  <si>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</si>
  <si>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</si>
  <si>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</si>
  <si>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</si>
  <si>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</si>
  <si>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</si>
  <si>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</si>
  <si>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</si>
  <si>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</si>
  <si>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</si>
  <si>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</si>
  <si>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</si>
  <si>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</si>
  <si>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</si>
  <si>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</si>
  <si>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</si>
  <si>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</si>
  <si>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</si>
  <si>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</si>
  <si>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</si>
  <si>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</si>
  <si>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</si>
  <si>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</si>
  <si>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</si>
  <si>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</si>
  <si>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</si>
  <si>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</si>
  <si>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</si>
  <si>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</si>
  <si>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</si>
  <si>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</si>
  <si>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</si>
  <si>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</si>
  <si>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</si>
  <si>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</si>
  <si>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</si>
  <si>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</si>
  <si>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</si>
  <si>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</si>
  <si>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</si>
  <si>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</si>
  <si>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</si>
  <si>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</si>
  <si>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</si>
  <si>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</si>
  <si>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</si>
  <si>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</si>
  <si>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</si>
  <si>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</si>
  <si>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</si>
  <si>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</si>
  <si>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</si>
  <si>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</si>
  <si>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</si>
  <si>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</si>
  <si>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</si>
  <si>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</si>
  <si>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</si>
  <si>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</si>
  <si>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</si>
  <si>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</si>
  <si>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</si>
  <si>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</si>
  <si>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</si>
  <si>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</si>
  <si>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</si>
  <si>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</si>
  <si>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</si>
  <si>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</si>
  <si>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</si>
  <si>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</si>
  <si>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</si>
  <si>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</si>
  <si>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</si>
  <si>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</si>
  <si>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</si>
  <si>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</si>
  <si>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</si>
  <si>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</si>
  <si>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</si>
  <si>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</si>
  <si>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</si>
  <si>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</si>
  <si>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</si>
  <si>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</si>
  <si>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</si>
  <si>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</si>
  <si>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</si>
  <si>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</si>
  <si>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</si>
  <si>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</si>
  <si>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</si>
  <si>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</si>
  <si>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</si>
  <si>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-</t>
  </si>
  <si>
    <t xml:space="preserve"> штук</t>
  </si>
  <si>
    <t>Регистрационный N 22/17-19 от 28.12.2016; действует с 01.01.2017 по 31.12.2019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</si>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</sst>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2" fillId="0" borderId="0" xfId="0" applyFont="1"/>
    <xf numFmtId="0" fontId="22" fillId="0" borderId="0" xfId="36" applyFont="1" applyAlignment="1">
      <alignment horizontal="center" vertical="top" wrapText="1"/>
    </xf>
    <xf numFmtId="0" fontId="22" fillId="0" borderId="0" xfId="36" applyFont="1" applyAlignment="1">
      <alignment horizontal="left" vertical="top" wrapText="1"/>
    </xf>
    <xf numFmtId="0" fontId="22" fillId="0" borderId="13" xfId="36" applyFont="1" applyBorder="1" applyAlignment="1">
      <alignment horizontal="center" vertical="top" wrapText="1"/>
    </xf>
    <xf numFmtId="0" fontId="22" fillId="0" borderId="13" xfId="36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22" fillId="0" borderId="0" xfId="36" applyFont="1" applyFill="1" applyAlignment="1">
      <alignment horizontal="center" vertical="top" wrapText="1"/>
    </xf>
    <xf numFmtId="0" fontId="22" fillId="0" borderId="0" xfId="36" applyFont="1" applyFill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164" fontId="1" fillId="24" borderId="0" xfId="0" applyNumberFormat="1" applyFont="1" applyFill="1" applyAlignment="1">
      <alignment horizontal="center" vertical="top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стр.1_5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view="pageBreakPreview" topLeftCell="A97" zoomScaleNormal="100" workbookViewId="0">
      <selection activeCell="F106" sqref="F106"/>
    </sheetView>
  </sheetViews>
  <sheetFormatPr defaultRowHeight="15.75" x14ac:dyDescent="0.25"/>
  <cols>
    <col min="1" max="1" width="9.7109375" style="1" customWidth="1"/>
    <col min="2" max="2" width="28" style="1" customWidth="1"/>
    <col min="3" max="3" width="12.28515625" style="1" customWidth="1"/>
    <col min="4" max="4" width="28.5703125" style="1" customWidth="1"/>
    <col min="5" max="5" width="28.85546875" style="1" customWidth="1"/>
    <col min="6" max="6" width="28.7109375" style="1" customWidth="1"/>
    <col min="7" max="16384" width="9.140625" style="1"/>
  </cols>
  <sheetData>
    <row r="1" spans="1:6" ht="54" customHeight="1" x14ac:dyDescent="0.25">
      <c r="F1" s="6" t="s">
        <v>27</v>
      </c>
    </row>
    <row r="5" spans="1:6" ht="16.5" x14ac:dyDescent="0.25">
      <c r="A5" s="23" t="s">
        <v>28</v>
      </c>
      <c r="B5" s="24"/>
      <c r="C5" s="24"/>
      <c r="D5" s="24"/>
      <c r="E5" s="24"/>
      <c r="F5" s="24"/>
    </row>
    <row r="7" spans="1:6" x14ac:dyDescent="0.25">
      <c r="D7" s="17"/>
      <c r="E7" s="17"/>
      <c r="F7" s="17"/>
    </row>
    <row r="8" spans="1:6" s="5" customFormat="1" ht="47.25" x14ac:dyDescent="0.2">
      <c r="A8" s="2" t="s">
        <v>23</v>
      </c>
      <c r="B8" s="3" t="s">
        <v>0</v>
      </c>
      <c r="C8" s="3" t="s">
        <v>1</v>
      </c>
      <c r="D8" s="3" t="s">
        <v>25</v>
      </c>
      <c r="E8" s="3" t="s">
        <v>29</v>
      </c>
      <c r="F8" s="4" t="s">
        <v>24</v>
      </c>
    </row>
    <row r="9" spans="1:6" s="7" customFormat="1" ht="57" customHeight="1" x14ac:dyDescent="0.2">
      <c r="A9" s="11" t="s">
        <v>2</v>
      </c>
      <c r="B9" s="12" t="s">
        <v>30</v>
      </c>
      <c r="C9" s="11"/>
      <c r="D9" s="20">
        <f>D11+D61+D77</f>
        <v>303138</v>
      </c>
      <c r="E9" s="20">
        <f>E11+E61+E77</f>
        <v>311341</v>
      </c>
      <c r="F9" s="20">
        <f>F11+F61+F77</f>
        <v>207462</v>
      </c>
    </row>
    <row r="10" spans="1:6" s="7" customFormat="1" ht="26.25" customHeight="1" x14ac:dyDescent="0.2">
      <c r="A10" s="11"/>
      <c r="B10" s="12" t="s">
        <v>26</v>
      </c>
      <c r="C10" s="11"/>
      <c r="D10" s="20"/>
      <c r="E10" s="20"/>
      <c r="F10" s="20"/>
    </row>
    <row r="11" spans="1:6" s="7" customFormat="1" ht="57" customHeight="1" x14ac:dyDescent="0.2">
      <c r="A11" s="11" t="s">
        <v>3</v>
      </c>
      <c r="B11" s="12" t="s">
        <v>31</v>
      </c>
      <c r="C11" s="11" t="s">
        <v>14</v>
      </c>
      <c r="D11" s="20">
        <f>D19+D26+D33+D40+D47+D54</f>
        <v>86761</v>
      </c>
      <c r="E11" s="20">
        <f>E19+E26+E33+E40+E47+E54</f>
        <v>88840</v>
      </c>
      <c r="F11" s="20">
        <f>F19+F26+F33+F40+F47+F54</f>
        <v>88840</v>
      </c>
    </row>
    <row r="12" spans="1:6" s="7" customFormat="1" ht="40.5" customHeight="1" x14ac:dyDescent="0.2">
      <c r="A12" s="11" t="s">
        <v>32</v>
      </c>
      <c r="B12" s="12" t="s">
        <v>33</v>
      </c>
      <c r="C12" s="11" t="s">
        <v>14</v>
      </c>
      <c r="D12" s="16"/>
      <c r="E12" s="16"/>
      <c r="F12" s="16"/>
    </row>
    <row r="13" spans="1:6" s="7" customFormat="1" ht="28.5" customHeight="1" x14ac:dyDescent="0.2">
      <c r="A13" s="11"/>
      <c r="B13" s="12" t="s">
        <v>34</v>
      </c>
      <c r="C13" s="11" t="s">
        <v>14</v>
      </c>
      <c r="D13" s="16"/>
      <c r="E13" s="16"/>
      <c r="F13" s="16"/>
    </row>
    <row r="14" spans="1:6" s="7" customFormat="1" ht="28.5" customHeight="1" x14ac:dyDescent="0.2">
      <c r="A14" s="11"/>
      <c r="B14" s="12" t="s">
        <v>35</v>
      </c>
      <c r="C14" s="11" t="s">
        <v>14</v>
      </c>
      <c r="D14" s="16"/>
      <c r="E14" s="16"/>
      <c r="F14" s="16"/>
    </row>
    <row r="15" spans="1:6" s="7" customFormat="1" ht="28.5" customHeight="1" x14ac:dyDescent="0.2">
      <c r="A15" s="11" t="s">
        <v>36</v>
      </c>
      <c r="B15" s="12" t="s">
        <v>37</v>
      </c>
      <c r="C15" s="11" t="s">
        <v>14</v>
      </c>
      <c r="D15" s="16"/>
      <c r="E15" s="16"/>
      <c r="F15" s="16"/>
    </row>
    <row r="16" spans="1:6" s="7" customFormat="1" ht="28.5" customHeight="1" x14ac:dyDescent="0.2">
      <c r="A16" s="11"/>
      <c r="B16" s="12" t="s">
        <v>34</v>
      </c>
      <c r="C16" s="11" t="s">
        <v>14</v>
      </c>
      <c r="D16" s="16"/>
      <c r="E16" s="16"/>
      <c r="F16" s="16"/>
    </row>
    <row r="17" spans="1:6" s="7" customFormat="1" ht="28.5" customHeight="1" x14ac:dyDescent="0.2">
      <c r="A17" s="11"/>
      <c r="B17" s="12" t="s">
        <v>35</v>
      </c>
      <c r="C17" s="11" t="s">
        <v>14</v>
      </c>
      <c r="D17" s="16"/>
      <c r="E17" s="16"/>
      <c r="F17" s="16"/>
    </row>
    <row r="18" spans="1:6" s="7" customFormat="1" ht="24.75" customHeight="1" x14ac:dyDescent="0.2">
      <c r="A18" s="11"/>
      <c r="B18" s="12" t="s">
        <v>26</v>
      </c>
      <c r="C18" s="11" t="s">
        <v>14</v>
      </c>
      <c r="D18" s="16"/>
      <c r="E18" s="16"/>
      <c r="F18" s="16"/>
    </row>
    <row r="19" spans="1:6" s="8" customFormat="1" ht="149.25" customHeight="1" x14ac:dyDescent="0.25">
      <c r="A19" s="11" t="s">
        <v>38</v>
      </c>
      <c r="B19" s="12" t="s">
        <v>90</v>
      </c>
      <c r="C19" s="11" t="s">
        <v>14</v>
      </c>
      <c r="D19" s="20">
        <v>78486</v>
      </c>
      <c r="E19" s="20">
        <v>80845</v>
      </c>
      <c r="F19" s="20">
        <v>80953</v>
      </c>
    </row>
    <row r="20" spans="1:6" s="7" customFormat="1" ht="40.5" customHeight="1" x14ac:dyDescent="0.2">
      <c r="A20" s="11" t="s">
        <v>39</v>
      </c>
      <c r="B20" s="12" t="s">
        <v>33</v>
      </c>
      <c r="C20" s="11" t="s">
        <v>14</v>
      </c>
      <c r="D20" s="16"/>
      <c r="E20" s="16"/>
      <c r="F20" s="16"/>
    </row>
    <row r="21" spans="1:6" s="7" customFormat="1" ht="28.5" customHeight="1" x14ac:dyDescent="0.2">
      <c r="A21" s="11"/>
      <c r="B21" s="12" t="s">
        <v>34</v>
      </c>
      <c r="C21" s="11" t="s">
        <v>14</v>
      </c>
      <c r="D21" s="16"/>
      <c r="E21" s="16"/>
      <c r="F21" s="16"/>
    </row>
    <row r="22" spans="1:6" s="7" customFormat="1" ht="28.5" customHeight="1" x14ac:dyDescent="0.2">
      <c r="A22" s="11"/>
      <c r="B22" s="12" t="s">
        <v>35</v>
      </c>
      <c r="C22" s="11" t="s">
        <v>14</v>
      </c>
      <c r="D22" s="16"/>
      <c r="E22" s="16"/>
      <c r="F22" s="16"/>
    </row>
    <row r="23" spans="1:6" s="7" customFormat="1" ht="28.5" customHeight="1" x14ac:dyDescent="0.2">
      <c r="A23" s="11" t="s">
        <v>40</v>
      </c>
      <c r="B23" s="12" t="s">
        <v>37</v>
      </c>
      <c r="C23" s="11" t="s">
        <v>14</v>
      </c>
      <c r="D23" s="16"/>
      <c r="E23" s="16"/>
      <c r="F23" s="16"/>
    </row>
    <row r="24" spans="1:6" s="7" customFormat="1" ht="28.5" customHeight="1" x14ac:dyDescent="0.2">
      <c r="A24" s="11"/>
      <c r="B24" s="12" t="s">
        <v>34</v>
      </c>
      <c r="C24" s="11" t="s">
        <v>14</v>
      </c>
      <c r="D24" s="16"/>
      <c r="E24" s="16"/>
      <c r="F24" s="16"/>
    </row>
    <row r="25" spans="1:6" s="7" customFormat="1" ht="28.5" customHeight="1" x14ac:dyDescent="0.2">
      <c r="A25" s="11"/>
      <c r="B25" s="12" t="s">
        <v>35</v>
      </c>
      <c r="C25" s="11" t="s">
        <v>14</v>
      </c>
      <c r="D25" s="16"/>
      <c r="E25" s="16"/>
      <c r="F25" s="16"/>
    </row>
    <row r="26" spans="1:6" s="7" customFormat="1" ht="118.5" customHeight="1" x14ac:dyDescent="0.2">
      <c r="A26" s="11" t="s">
        <v>41</v>
      </c>
      <c r="B26" s="12" t="s">
        <v>91</v>
      </c>
      <c r="C26" s="11" t="s">
        <v>14</v>
      </c>
      <c r="D26" s="20">
        <v>5269</v>
      </c>
      <c r="E26" s="20">
        <v>5330</v>
      </c>
      <c r="F26" s="20">
        <v>4689</v>
      </c>
    </row>
    <row r="27" spans="1:6" s="7" customFormat="1" ht="40.5" customHeight="1" x14ac:dyDescent="0.2">
      <c r="A27" s="11" t="s">
        <v>42</v>
      </c>
      <c r="B27" s="12" t="s">
        <v>33</v>
      </c>
      <c r="C27" s="11" t="s">
        <v>14</v>
      </c>
      <c r="D27" s="16"/>
      <c r="E27" s="16"/>
      <c r="F27" s="16"/>
    </row>
    <row r="28" spans="1:6" s="7" customFormat="1" ht="28.5" customHeight="1" x14ac:dyDescent="0.2">
      <c r="A28" s="11"/>
      <c r="B28" s="12" t="s">
        <v>34</v>
      </c>
      <c r="C28" s="11" t="s">
        <v>14</v>
      </c>
      <c r="D28" s="16"/>
      <c r="E28" s="16"/>
      <c r="F28" s="16"/>
    </row>
    <row r="29" spans="1:6" s="7" customFormat="1" ht="28.5" customHeight="1" x14ac:dyDescent="0.2">
      <c r="A29" s="11"/>
      <c r="B29" s="12" t="s">
        <v>35</v>
      </c>
      <c r="C29" s="11" t="s">
        <v>14</v>
      </c>
      <c r="D29" s="16"/>
      <c r="E29" s="16"/>
      <c r="F29" s="16"/>
    </row>
    <row r="30" spans="1:6" s="7" customFormat="1" ht="28.5" customHeight="1" x14ac:dyDescent="0.2">
      <c r="A30" s="11" t="s">
        <v>43</v>
      </c>
      <c r="B30" s="12" t="s">
        <v>37</v>
      </c>
      <c r="C30" s="11" t="s">
        <v>14</v>
      </c>
      <c r="D30" s="16"/>
      <c r="E30" s="16"/>
      <c r="F30" s="16"/>
    </row>
    <row r="31" spans="1:6" s="7" customFormat="1" ht="28.5" customHeight="1" x14ac:dyDescent="0.2">
      <c r="A31" s="11"/>
      <c r="B31" s="12" t="s">
        <v>34</v>
      </c>
      <c r="C31" s="11" t="s">
        <v>14</v>
      </c>
      <c r="D31" s="16"/>
      <c r="E31" s="16"/>
      <c r="F31" s="16"/>
    </row>
    <row r="32" spans="1:6" s="7" customFormat="1" ht="28.5" customHeight="1" x14ac:dyDescent="0.2">
      <c r="A32" s="11"/>
      <c r="B32" s="12" t="s">
        <v>35</v>
      </c>
      <c r="C32" s="11" t="s">
        <v>14</v>
      </c>
      <c r="D32" s="16"/>
      <c r="E32" s="16"/>
      <c r="F32" s="16"/>
    </row>
    <row r="33" spans="1:6" s="7" customFormat="1" ht="132.75" customHeight="1" x14ac:dyDescent="0.2">
      <c r="A33" s="11" t="s">
        <v>44</v>
      </c>
      <c r="B33" s="12" t="s">
        <v>92</v>
      </c>
      <c r="C33" s="11" t="s">
        <v>14</v>
      </c>
      <c r="D33" s="16"/>
      <c r="E33" s="16"/>
      <c r="F33" s="16"/>
    </row>
    <row r="34" spans="1:6" s="7" customFormat="1" ht="40.5" customHeight="1" x14ac:dyDescent="0.2">
      <c r="A34" s="11" t="s">
        <v>45</v>
      </c>
      <c r="B34" s="12" t="s">
        <v>33</v>
      </c>
      <c r="C34" s="11" t="s">
        <v>14</v>
      </c>
      <c r="D34" s="16"/>
      <c r="E34" s="16"/>
      <c r="F34" s="16"/>
    </row>
    <row r="35" spans="1:6" s="7" customFormat="1" ht="28.5" customHeight="1" x14ac:dyDescent="0.2">
      <c r="A35" s="11"/>
      <c r="B35" s="12" t="s">
        <v>34</v>
      </c>
      <c r="C35" s="11" t="s">
        <v>14</v>
      </c>
      <c r="D35" s="16"/>
      <c r="E35" s="16"/>
      <c r="F35" s="16"/>
    </row>
    <row r="36" spans="1:6" s="7" customFormat="1" ht="28.5" customHeight="1" x14ac:dyDescent="0.2">
      <c r="A36" s="11"/>
      <c r="B36" s="12" t="s">
        <v>35</v>
      </c>
      <c r="C36" s="11" t="s">
        <v>14</v>
      </c>
      <c r="D36" s="16"/>
      <c r="E36" s="16"/>
      <c r="F36" s="16"/>
    </row>
    <row r="37" spans="1:6" s="7" customFormat="1" ht="28.5" customHeight="1" x14ac:dyDescent="0.2">
      <c r="A37" s="11" t="s">
        <v>46</v>
      </c>
      <c r="B37" s="12" t="s">
        <v>37</v>
      </c>
      <c r="C37" s="11" t="s">
        <v>14</v>
      </c>
      <c r="D37" s="16"/>
      <c r="E37" s="16"/>
      <c r="F37" s="16"/>
    </row>
    <row r="38" spans="1:6" s="7" customFormat="1" ht="28.5" customHeight="1" x14ac:dyDescent="0.2">
      <c r="A38" s="11"/>
      <c r="B38" s="12" t="s">
        <v>34</v>
      </c>
      <c r="C38" s="11" t="s">
        <v>14</v>
      </c>
      <c r="D38" s="16"/>
      <c r="E38" s="16"/>
      <c r="F38" s="16"/>
    </row>
    <row r="39" spans="1:6" s="7" customFormat="1" ht="28.5" customHeight="1" x14ac:dyDescent="0.2">
      <c r="A39" s="11"/>
      <c r="B39" s="12" t="s">
        <v>35</v>
      </c>
      <c r="C39" s="11" t="s">
        <v>14</v>
      </c>
      <c r="D39" s="16"/>
      <c r="E39" s="16"/>
      <c r="F39" s="16"/>
    </row>
    <row r="40" spans="1:6" s="7" customFormat="1" ht="149.25" customHeight="1" x14ac:dyDescent="0.2">
      <c r="A40" s="11" t="s">
        <v>47</v>
      </c>
      <c r="B40" s="12" t="s">
        <v>93</v>
      </c>
      <c r="C40" s="11" t="s">
        <v>14</v>
      </c>
      <c r="D40" s="16"/>
      <c r="E40" s="16"/>
      <c r="F40" s="16"/>
    </row>
    <row r="41" spans="1:6" s="7" customFormat="1" ht="40.5" customHeight="1" x14ac:dyDescent="0.2">
      <c r="A41" s="11" t="s">
        <v>48</v>
      </c>
      <c r="B41" s="12" t="s">
        <v>33</v>
      </c>
      <c r="C41" s="11" t="s">
        <v>14</v>
      </c>
      <c r="D41" s="16"/>
      <c r="E41" s="16"/>
      <c r="F41" s="16"/>
    </row>
    <row r="42" spans="1:6" s="7" customFormat="1" ht="28.5" customHeight="1" x14ac:dyDescent="0.2">
      <c r="A42" s="11"/>
      <c r="B42" s="12" t="s">
        <v>34</v>
      </c>
      <c r="C42" s="11" t="s">
        <v>14</v>
      </c>
      <c r="D42" s="16"/>
      <c r="E42" s="16"/>
      <c r="F42" s="16"/>
    </row>
    <row r="43" spans="1:6" s="7" customFormat="1" ht="28.5" customHeight="1" x14ac:dyDescent="0.2">
      <c r="A43" s="11"/>
      <c r="B43" s="12" t="s">
        <v>35</v>
      </c>
      <c r="C43" s="11" t="s">
        <v>14</v>
      </c>
      <c r="D43" s="16"/>
      <c r="E43" s="16"/>
      <c r="F43" s="16"/>
    </row>
    <row r="44" spans="1:6" s="7" customFormat="1" ht="28.5" customHeight="1" x14ac:dyDescent="0.2">
      <c r="A44" s="11" t="s">
        <v>49</v>
      </c>
      <c r="B44" s="12" t="s">
        <v>37</v>
      </c>
      <c r="C44" s="11" t="s">
        <v>14</v>
      </c>
      <c r="D44" s="16"/>
      <c r="E44" s="16"/>
      <c r="F44" s="16"/>
    </row>
    <row r="45" spans="1:6" ht="28.5" customHeight="1" x14ac:dyDescent="0.25">
      <c r="A45" s="11"/>
      <c r="B45" s="12" t="s">
        <v>34</v>
      </c>
      <c r="C45" s="11" t="s">
        <v>14</v>
      </c>
      <c r="D45" s="16"/>
      <c r="E45" s="16"/>
      <c r="F45" s="16"/>
    </row>
    <row r="46" spans="1:6" s="10" customFormat="1" ht="28.5" customHeight="1" x14ac:dyDescent="0.2">
      <c r="A46" s="11"/>
      <c r="B46" s="12" t="s">
        <v>35</v>
      </c>
      <c r="C46" s="11" t="s">
        <v>14</v>
      </c>
      <c r="D46" s="16"/>
      <c r="E46" s="16"/>
      <c r="F46" s="16"/>
    </row>
    <row r="47" spans="1:6" s="10" customFormat="1" ht="57.75" customHeight="1" x14ac:dyDescent="0.2">
      <c r="A47" s="11" t="s">
        <v>50</v>
      </c>
      <c r="B47" s="12" t="s">
        <v>94</v>
      </c>
      <c r="C47" s="11" t="s">
        <v>14</v>
      </c>
      <c r="D47" s="16"/>
      <c r="E47" s="16"/>
      <c r="F47" s="16"/>
    </row>
    <row r="48" spans="1:6" s="10" customFormat="1" ht="40.5" customHeight="1" x14ac:dyDescent="0.2">
      <c r="A48" s="11" t="s">
        <v>51</v>
      </c>
      <c r="B48" s="12" t="s">
        <v>33</v>
      </c>
      <c r="C48" s="11" t="s">
        <v>14</v>
      </c>
      <c r="D48" s="16"/>
      <c r="E48" s="16"/>
      <c r="F48" s="16"/>
    </row>
    <row r="49" spans="1:6" s="10" customFormat="1" ht="28.5" customHeight="1" x14ac:dyDescent="0.2">
      <c r="A49" s="11"/>
      <c r="B49" s="12" t="s">
        <v>34</v>
      </c>
      <c r="C49" s="11" t="s">
        <v>14</v>
      </c>
      <c r="D49" s="16"/>
      <c r="E49" s="16"/>
      <c r="F49" s="16"/>
    </row>
    <row r="50" spans="1:6" ht="28.5" customHeight="1" x14ac:dyDescent="0.25">
      <c r="A50" s="11"/>
      <c r="B50" s="12" t="s">
        <v>35</v>
      </c>
      <c r="C50" s="11" t="s">
        <v>14</v>
      </c>
      <c r="D50" s="16"/>
      <c r="E50" s="16"/>
      <c r="F50" s="16"/>
    </row>
    <row r="51" spans="1:6" ht="28.5" customHeight="1" x14ac:dyDescent="0.25">
      <c r="A51" s="11" t="s">
        <v>52</v>
      </c>
      <c r="B51" s="12" t="s">
        <v>37</v>
      </c>
      <c r="C51" s="11" t="s">
        <v>14</v>
      </c>
      <c r="D51" s="16"/>
      <c r="E51" s="16"/>
      <c r="F51" s="16"/>
    </row>
    <row r="52" spans="1:6" ht="28.5" customHeight="1" x14ac:dyDescent="0.25">
      <c r="A52" s="11"/>
      <c r="B52" s="12" t="s">
        <v>34</v>
      </c>
      <c r="C52" s="11" t="s">
        <v>14</v>
      </c>
      <c r="D52" s="16"/>
      <c r="E52" s="16"/>
      <c r="F52" s="16"/>
    </row>
    <row r="53" spans="1:6" ht="28.5" customHeight="1" x14ac:dyDescent="0.25">
      <c r="A53" s="11"/>
      <c r="B53" s="12" t="s">
        <v>35</v>
      </c>
      <c r="C53" s="11" t="s">
        <v>14</v>
      </c>
      <c r="D53" s="16"/>
      <c r="E53" s="16"/>
      <c r="F53" s="16"/>
    </row>
    <row r="54" spans="1:6" ht="52.5" customHeight="1" x14ac:dyDescent="0.25">
      <c r="A54" s="11" t="s">
        <v>53</v>
      </c>
      <c r="B54" s="12" t="s">
        <v>54</v>
      </c>
      <c r="C54" s="11" t="s">
        <v>14</v>
      </c>
      <c r="D54" s="20">
        <v>3006</v>
      </c>
      <c r="E54" s="20">
        <v>2665</v>
      </c>
      <c r="F54" s="20">
        <v>3198</v>
      </c>
    </row>
    <row r="55" spans="1:6" ht="40.5" customHeight="1" x14ac:dyDescent="0.25">
      <c r="A55" s="11" t="s">
        <v>55</v>
      </c>
      <c r="B55" s="12" t="s">
        <v>33</v>
      </c>
      <c r="C55" s="11" t="s">
        <v>14</v>
      </c>
      <c r="D55" s="16"/>
      <c r="E55" s="16"/>
      <c r="F55" s="16"/>
    </row>
    <row r="56" spans="1:6" ht="28.5" customHeight="1" x14ac:dyDescent="0.25">
      <c r="A56" s="11"/>
      <c r="B56" s="12" t="s">
        <v>34</v>
      </c>
      <c r="C56" s="11" t="s">
        <v>14</v>
      </c>
      <c r="D56" s="16"/>
      <c r="E56" s="16"/>
      <c r="F56" s="16"/>
    </row>
    <row r="57" spans="1:6" ht="28.5" customHeight="1" x14ac:dyDescent="0.25">
      <c r="A57" s="11"/>
      <c r="B57" s="12" t="s">
        <v>35</v>
      </c>
      <c r="C57" s="11" t="s">
        <v>14</v>
      </c>
      <c r="D57" s="16"/>
      <c r="E57" s="16"/>
      <c r="F57" s="16"/>
    </row>
    <row r="58" spans="1:6" ht="28.5" customHeight="1" x14ac:dyDescent="0.25">
      <c r="A58" s="11" t="s">
        <v>56</v>
      </c>
      <c r="B58" s="12" t="s">
        <v>37</v>
      </c>
      <c r="C58" s="11" t="s">
        <v>14</v>
      </c>
      <c r="D58" s="16"/>
      <c r="E58" s="16"/>
      <c r="F58" s="16"/>
    </row>
    <row r="59" spans="1:6" ht="28.5" customHeight="1" x14ac:dyDescent="0.25">
      <c r="A59" s="11"/>
      <c r="B59" s="12" t="s">
        <v>34</v>
      </c>
      <c r="C59" s="11" t="s">
        <v>14</v>
      </c>
      <c r="D59" s="16"/>
      <c r="E59" s="16"/>
      <c r="F59" s="16"/>
    </row>
    <row r="60" spans="1:6" ht="28.5" customHeight="1" x14ac:dyDescent="0.25">
      <c r="A60" s="11"/>
      <c r="B60" s="12" t="s">
        <v>35</v>
      </c>
      <c r="C60" s="11" t="s">
        <v>14</v>
      </c>
      <c r="D60" s="16"/>
      <c r="E60" s="16"/>
      <c r="F60" s="16"/>
    </row>
    <row r="61" spans="1:6" ht="123" customHeight="1" x14ac:dyDescent="0.25">
      <c r="A61" s="11" t="s">
        <v>5</v>
      </c>
      <c r="B61" s="12" t="s">
        <v>57</v>
      </c>
      <c r="C61" s="11" t="s">
        <v>14</v>
      </c>
      <c r="D61" s="20">
        <f>D62+D65+D71+D74</f>
        <v>192005</v>
      </c>
      <c r="E61" s="20">
        <f>E62+E65+E68+E71+E74</f>
        <v>197037</v>
      </c>
      <c r="F61" s="20">
        <f>F62+F65+F68+F71+F74</f>
        <v>93507</v>
      </c>
    </row>
    <row r="62" spans="1:6" ht="28.5" customHeight="1" x14ac:dyDescent="0.25">
      <c r="A62" s="11"/>
      <c r="B62" s="12" t="s">
        <v>58</v>
      </c>
      <c r="C62" s="11" t="s">
        <v>14</v>
      </c>
      <c r="D62" s="20">
        <f>SUM(D63:D64)</f>
        <v>45447</v>
      </c>
      <c r="E62" s="20">
        <f>SUM(E63:E64)</f>
        <v>27944</v>
      </c>
      <c r="F62" s="20">
        <f>SUM(F63:F64)</f>
        <v>0</v>
      </c>
    </row>
    <row r="63" spans="1:6" ht="28.5" customHeight="1" x14ac:dyDescent="0.25">
      <c r="A63" s="11"/>
      <c r="B63" s="12" t="s">
        <v>34</v>
      </c>
      <c r="C63" s="11" t="s">
        <v>14</v>
      </c>
      <c r="D63" s="20">
        <v>22570</v>
      </c>
      <c r="E63" s="20">
        <v>27944</v>
      </c>
      <c r="F63" s="20"/>
    </row>
    <row r="64" spans="1:6" ht="28.5" customHeight="1" x14ac:dyDescent="0.25">
      <c r="A64" s="11"/>
      <c r="B64" s="12" t="s">
        <v>35</v>
      </c>
      <c r="C64" s="11" t="s">
        <v>14</v>
      </c>
      <c r="D64" s="20">
        <v>22877</v>
      </c>
      <c r="E64" s="20"/>
      <c r="F64" s="20"/>
    </row>
    <row r="65" spans="1:6" ht="28.5" customHeight="1" x14ac:dyDescent="0.25">
      <c r="A65" s="11"/>
      <c r="B65" s="12" t="s">
        <v>59</v>
      </c>
      <c r="C65" s="11" t="s">
        <v>14</v>
      </c>
      <c r="D65" s="20">
        <f>SUM(D66:D67)</f>
        <v>22141</v>
      </c>
      <c r="E65" s="20">
        <f>SUM(E66:E67)</f>
        <v>16758</v>
      </c>
      <c r="F65" s="20">
        <f>SUM(F66:F67)</f>
        <v>0</v>
      </c>
    </row>
    <row r="66" spans="1:6" ht="28.5" customHeight="1" x14ac:dyDescent="0.25">
      <c r="A66" s="11"/>
      <c r="B66" s="12" t="s">
        <v>34</v>
      </c>
      <c r="C66" s="11" t="s">
        <v>14</v>
      </c>
      <c r="D66" s="20">
        <v>10573</v>
      </c>
      <c r="E66" s="20">
        <v>16758</v>
      </c>
      <c r="F66" s="20"/>
    </row>
    <row r="67" spans="1:6" ht="28.5" customHeight="1" x14ac:dyDescent="0.25">
      <c r="A67" s="11"/>
      <c r="B67" s="12" t="s">
        <v>35</v>
      </c>
      <c r="C67" s="11" t="s">
        <v>14</v>
      </c>
      <c r="D67" s="20">
        <v>11568</v>
      </c>
      <c r="E67" s="20"/>
      <c r="F67" s="20"/>
    </row>
    <row r="68" spans="1:6" ht="28.5" customHeight="1" x14ac:dyDescent="0.25">
      <c r="A68" s="11"/>
      <c r="B68" s="12" t="s">
        <v>101</v>
      </c>
      <c r="C68" s="11" t="s">
        <v>14</v>
      </c>
      <c r="D68" s="20">
        <f>SUM(D69:D70)</f>
        <v>22141</v>
      </c>
      <c r="E68" s="20">
        <f>SUM(E69:E70)</f>
        <v>85911</v>
      </c>
      <c r="F68" s="20">
        <f>SUM(F69:F70)</f>
        <v>61795</v>
      </c>
    </row>
    <row r="69" spans="1:6" ht="28.5" customHeight="1" x14ac:dyDescent="0.25">
      <c r="A69" s="11"/>
      <c r="B69" s="12" t="s">
        <v>34</v>
      </c>
      <c r="C69" s="11" t="s">
        <v>14</v>
      </c>
      <c r="D69" s="20">
        <v>10573</v>
      </c>
      <c r="E69" s="20"/>
      <c r="F69" s="20">
        <v>31036</v>
      </c>
    </row>
    <row r="70" spans="1:6" ht="28.5" customHeight="1" x14ac:dyDescent="0.25">
      <c r="A70" s="11"/>
      <c r="B70" s="12" t="s">
        <v>35</v>
      </c>
      <c r="C70" s="11" t="s">
        <v>14</v>
      </c>
      <c r="D70" s="20">
        <v>11568</v>
      </c>
      <c r="E70" s="20">
        <v>85911</v>
      </c>
      <c r="F70" s="20">
        <v>30759</v>
      </c>
    </row>
    <row r="71" spans="1:6" ht="28.5" customHeight="1" x14ac:dyDescent="0.25">
      <c r="A71" s="11"/>
      <c r="B71" s="12" t="s">
        <v>60</v>
      </c>
      <c r="C71" s="11" t="s">
        <v>14</v>
      </c>
      <c r="D71" s="20">
        <f>SUM(D72:D73)</f>
        <v>124417</v>
      </c>
      <c r="E71" s="20">
        <f>SUM(E72:E73)</f>
        <v>66424</v>
      </c>
      <c r="F71" s="20">
        <f>SUM(F72:F73)</f>
        <v>31712</v>
      </c>
    </row>
    <row r="72" spans="1:6" ht="28.5" customHeight="1" x14ac:dyDescent="0.25">
      <c r="A72" s="11"/>
      <c r="B72" s="12" t="s">
        <v>34</v>
      </c>
      <c r="C72" s="11" t="s">
        <v>14</v>
      </c>
      <c r="D72" s="20">
        <v>60011</v>
      </c>
      <c r="E72" s="20">
        <v>23240</v>
      </c>
      <c r="F72" s="20">
        <v>16194</v>
      </c>
    </row>
    <row r="73" spans="1:6" ht="28.5" customHeight="1" x14ac:dyDescent="0.25">
      <c r="A73" s="11"/>
      <c r="B73" s="12" t="s">
        <v>35</v>
      </c>
      <c r="C73" s="11" t="s">
        <v>14</v>
      </c>
      <c r="D73" s="20">
        <v>64406</v>
      </c>
      <c r="E73" s="20">
        <v>43184</v>
      </c>
      <c r="F73" s="20">
        <v>15518</v>
      </c>
    </row>
    <row r="74" spans="1:6" ht="28.5" customHeight="1" x14ac:dyDescent="0.25">
      <c r="A74" s="11"/>
      <c r="B74" s="12" t="s">
        <v>61</v>
      </c>
      <c r="C74" s="11" t="s">
        <v>14</v>
      </c>
      <c r="D74" s="16">
        <f>SUM(D75:D76)</f>
        <v>0</v>
      </c>
      <c r="E74" s="16">
        <f>SUM(E75:E76)</f>
        <v>0</v>
      </c>
      <c r="F74" s="16">
        <f>SUM(F75:F76)</f>
        <v>0</v>
      </c>
    </row>
    <row r="75" spans="1:6" ht="28.5" customHeight="1" x14ac:dyDescent="0.25">
      <c r="A75" s="11"/>
      <c r="B75" s="12" t="s">
        <v>34</v>
      </c>
      <c r="C75" s="11" t="s">
        <v>14</v>
      </c>
      <c r="D75" s="16"/>
      <c r="E75" s="16"/>
      <c r="F75" s="16"/>
    </row>
    <row r="76" spans="1:6" ht="28.5" customHeight="1" x14ac:dyDescent="0.25">
      <c r="A76" s="11"/>
      <c r="B76" s="12" t="s">
        <v>35</v>
      </c>
      <c r="C76" s="11" t="s">
        <v>14</v>
      </c>
      <c r="D76" s="16"/>
      <c r="E76" s="16"/>
      <c r="F76" s="16"/>
    </row>
    <row r="77" spans="1:6" ht="102" customHeight="1" x14ac:dyDescent="0.25">
      <c r="A77" s="11" t="s">
        <v>6</v>
      </c>
      <c r="B77" s="12" t="s">
        <v>62</v>
      </c>
      <c r="C77" s="11" t="s">
        <v>14</v>
      </c>
      <c r="D77" s="20">
        <f>SUM(D78:D79)</f>
        <v>24372</v>
      </c>
      <c r="E77" s="20">
        <f>SUM(E78:E79)</f>
        <v>25464</v>
      </c>
      <c r="F77" s="20">
        <f>SUM(F78:F79)</f>
        <v>25115</v>
      </c>
    </row>
    <row r="78" spans="1:6" ht="28.5" customHeight="1" x14ac:dyDescent="0.25">
      <c r="A78" s="11"/>
      <c r="B78" s="12" t="s">
        <v>63</v>
      </c>
      <c r="C78" s="11" t="s">
        <v>14</v>
      </c>
      <c r="D78" s="20">
        <v>10576</v>
      </c>
      <c r="E78" s="20">
        <v>12559</v>
      </c>
      <c r="F78" s="20">
        <v>12467</v>
      </c>
    </row>
    <row r="79" spans="1:6" ht="28.5" customHeight="1" x14ac:dyDescent="0.25">
      <c r="A79" s="11"/>
      <c r="B79" s="12" t="s">
        <v>64</v>
      </c>
      <c r="C79" s="11" t="s">
        <v>14</v>
      </c>
      <c r="D79" s="20">
        <v>13796</v>
      </c>
      <c r="E79" s="20">
        <v>12905</v>
      </c>
      <c r="F79" s="20">
        <v>12648</v>
      </c>
    </row>
    <row r="80" spans="1:6" ht="45.75" customHeight="1" x14ac:dyDescent="0.25">
      <c r="A80" s="18" t="s">
        <v>8</v>
      </c>
      <c r="B80" s="19" t="s">
        <v>95</v>
      </c>
      <c r="C80" s="18"/>
      <c r="D80" s="16">
        <v>46738</v>
      </c>
      <c r="E80" s="16">
        <f>E82+E83+E88</f>
        <v>47509</v>
      </c>
      <c r="F80" s="16">
        <f>F82+F83+F88</f>
        <v>47665</v>
      </c>
    </row>
    <row r="81" spans="1:6" ht="28.5" customHeight="1" x14ac:dyDescent="0.25">
      <c r="A81" s="18"/>
      <c r="B81" s="19" t="s">
        <v>26</v>
      </c>
      <c r="C81" s="18"/>
      <c r="D81" s="16"/>
      <c r="E81" s="16"/>
      <c r="F81" s="16"/>
    </row>
    <row r="82" spans="1:6" ht="57.75" customHeight="1" x14ac:dyDescent="0.25">
      <c r="A82" s="18" t="s">
        <v>9</v>
      </c>
      <c r="B82" s="19" t="s">
        <v>65</v>
      </c>
      <c r="C82" s="18" t="s">
        <v>71</v>
      </c>
      <c r="D82" s="16">
        <f>46017+111</f>
        <v>46128</v>
      </c>
      <c r="E82" s="16">
        <f>46017+111</f>
        <v>46128</v>
      </c>
      <c r="F82" s="16">
        <f>46173+111</f>
        <v>46284</v>
      </c>
    </row>
    <row r="83" spans="1:6" ht="119.25" customHeight="1" x14ac:dyDescent="0.25">
      <c r="A83" s="18" t="s">
        <v>66</v>
      </c>
      <c r="B83" s="19" t="s">
        <v>67</v>
      </c>
      <c r="C83" s="18" t="s">
        <v>99</v>
      </c>
      <c r="D83" s="16">
        <f>SUM(D84:D87)</f>
        <v>1378</v>
      </c>
      <c r="E83" s="16">
        <f>SUM(E84:E87)</f>
        <v>1379</v>
      </c>
      <c r="F83" s="16">
        <f>SUM(F84:F87)</f>
        <v>1379</v>
      </c>
    </row>
    <row r="84" spans="1:6" ht="28.5" customHeight="1" x14ac:dyDescent="0.25">
      <c r="A84" s="18"/>
      <c r="B84" s="19" t="s">
        <v>58</v>
      </c>
      <c r="C84" s="18" t="s">
        <v>71</v>
      </c>
      <c r="D84" s="16">
        <v>1323</v>
      </c>
      <c r="E84" s="16">
        <v>1323</v>
      </c>
      <c r="F84" s="16">
        <v>1323</v>
      </c>
    </row>
    <row r="85" spans="1:6" ht="28.5" customHeight="1" x14ac:dyDescent="0.25">
      <c r="A85" s="18"/>
      <c r="B85" s="19" t="s">
        <v>59</v>
      </c>
      <c r="C85" s="18" t="s">
        <v>99</v>
      </c>
      <c r="D85" s="16">
        <v>48</v>
      </c>
      <c r="E85" s="16">
        <v>48</v>
      </c>
      <c r="F85" s="16">
        <v>48</v>
      </c>
    </row>
    <row r="86" spans="1:6" ht="28.5" customHeight="1" x14ac:dyDescent="0.25">
      <c r="A86" s="18"/>
      <c r="B86" s="19" t="s">
        <v>60</v>
      </c>
      <c r="C86" s="18" t="s">
        <v>71</v>
      </c>
      <c r="D86" s="16">
        <v>7</v>
      </c>
      <c r="E86" s="16">
        <v>8</v>
      </c>
      <c r="F86" s="16">
        <v>8</v>
      </c>
    </row>
    <row r="87" spans="1:6" ht="28.5" customHeight="1" x14ac:dyDescent="0.25">
      <c r="A87" s="18"/>
      <c r="B87" s="19" t="s">
        <v>61</v>
      </c>
      <c r="C87" s="18" t="s">
        <v>71</v>
      </c>
      <c r="D87" s="16"/>
      <c r="E87" s="16"/>
      <c r="F87" s="16"/>
    </row>
    <row r="88" spans="1:6" ht="114.75" customHeight="1" x14ac:dyDescent="0.25">
      <c r="A88" s="18" t="s">
        <v>68</v>
      </c>
      <c r="B88" s="19" t="s">
        <v>69</v>
      </c>
      <c r="C88" s="18" t="s">
        <v>71</v>
      </c>
      <c r="D88" s="16">
        <v>2</v>
      </c>
      <c r="E88" s="16">
        <v>2</v>
      </c>
      <c r="F88" s="16">
        <v>2</v>
      </c>
    </row>
    <row r="89" spans="1:6" ht="57" customHeight="1" x14ac:dyDescent="0.25">
      <c r="A89" s="18" t="s">
        <v>11</v>
      </c>
      <c r="B89" s="19" t="s">
        <v>96</v>
      </c>
      <c r="C89" s="18"/>
      <c r="D89" s="16">
        <f>D91+D92</f>
        <v>48673</v>
      </c>
      <c r="E89" s="16">
        <f t="shared" ref="E89" si="0">E91+E92</f>
        <v>48673</v>
      </c>
      <c r="F89" s="16">
        <f>SUM(F91:F92)</f>
        <v>48829</v>
      </c>
    </row>
    <row r="90" spans="1:6" ht="28.5" customHeight="1" x14ac:dyDescent="0.25">
      <c r="A90" s="18"/>
      <c r="B90" s="19" t="s">
        <v>26</v>
      </c>
      <c r="C90" s="18"/>
      <c r="D90" s="16"/>
      <c r="E90" s="16"/>
      <c r="F90" s="16"/>
    </row>
    <row r="91" spans="1:6" ht="57.75" customHeight="1" x14ac:dyDescent="0.25">
      <c r="A91" s="18" t="s">
        <v>12</v>
      </c>
      <c r="B91" s="19" t="s">
        <v>70</v>
      </c>
      <c r="C91" s="18" t="s">
        <v>71</v>
      </c>
      <c r="D91" s="16">
        <f>46017+234</f>
        <v>46251</v>
      </c>
      <c r="E91" s="16">
        <f>46017+234</f>
        <v>46251</v>
      </c>
      <c r="F91" s="16">
        <f>46173+234</f>
        <v>46407</v>
      </c>
    </row>
    <row r="92" spans="1:6" ht="119.25" customHeight="1" x14ac:dyDescent="0.25">
      <c r="A92" s="18" t="s">
        <v>13</v>
      </c>
      <c r="B92" s="19" t="s">
        <v>72</v>
      </c>
      <c r="C92" s="18" t="s">
        <v>71</v>
      </c>
      <c r="D92" s="16">
        <f>SUM(D93:D96)</f>
        <v>2422</v>
      </c>
      <c r="E92" s="16">
        <f>SUM(E93:E96)</f>
        <v>2422</v>
      </c>
      <c r="F92" s="16">
        <f>SUM(F93:F96)</f>
        <v>2422</v>
      </c>
    </row>
    <row r="93" spans="1:6" ht="28.5" customHeight="1" x14ac:dyDescent="0.25">
      <c r="A93" s="18"/>
      <c r="B93" s="19" t="s">
        <v>58</v>
      </c>
      <c r="C93" s="18" t="s">
        <v>71</v>
      </c>
      <c r="D93" s="16">
        <v>2305</v>
      </c>
      <c r="E93" s="16">
        <v>2305</v>
      </c>
      <c r="F93" s="16">
        <v>2305</v>
      </c>
    </row>
    <row r="94" spans="1:6" ht="28.5" customHeight="1" x14ac:dyDescent="0.25">
      <c r="A94" s="18"/>
      <c r="B94" s="19" t="s">
        <v>59</v>
      </c>
      <c r="C94" s="18" t="s">
        <v>71</v>
      </c>
      <c r="D94" s="16">
        <v>100</v>
      </c>
      <c r="E94" s="16">
        <v>100</v>
      </c>
      <c r="F94" s="16">
        <v>100</v>
      </c>
    </row>
    <row r="95" spans="1:6" ht="28.5" customHeight="1" x14ac:dyDescent="0.25">
      <c r="A95" s="18"/>
      <c r="B95" s="19" t="s">
        <v>60</v>
      </c>
      <c r="C95" s="18" t="s">
        <v>71</v>
      </c>
      <c r="D95" s="16">
        <v>17</v>
      </c>
      <c r="E95" s="16">
        <v>17</v>
      </c>
      <c r="F95" s="16">
        <v>17</v>
      </c>
    </row>
    <row r="96" spans="1:6" ht="28.5" customHeight="1" x14ac:dyDescent="0.25">
      <c r="A96" s="18"/>
      <c r="B96" s="19" t="s">
        <v>61</v>
      </c>
      <c r="C96" s="18" t="s">
        <v>71</v>
      </c>
      <c r="D96" s="16">
        <v>0</v>
      </c>
      <c r="E96" s="16">
        <v>0</v>
      </c>
      <c r="F96" s="16">
        <v>0</v>
      </c>
    </row>
    <row r="97" spans="1:6" ht="40.5" customHeight="1" x14ac:dyDescent="0.25">
      <c r="A97" s="18" t="s">
        <v>15</v>
      </c>
      <c r="B97" s="19" t="s">
        <v>73</v>
      </c>
      <c r="C97" s="18" t="s">
        <v>71</v>
      </c>
      <c r="D97" s="16">
        <v>50614</v>
      </c>
      <c r="E97" s="16">
        <v>50816</v>
      </c>
      <c r="F97" s="16">
        <v>50816</v>
      </c>
    </row>
    <row r="98" spans="1:6" ht="56.25" customHeight="1" x14ac:dyDescent="0.25">
      <c r="A98" s="11" t="s">
        <v>16</v>
      </c>
      <c r="B98" s="12" t="s">
        <v>74</v>
      </c>
      <c r="C98" s="11" t="s">
        <v>4</v>
      </c>
      <c r="D98" s="20">
        <v>48422.15</v>
      </c>
      <c r="E98" s="20">
        <v>45798.55</v>
      </c>
      <c r="F98" s="20">
        <v>49109.4</v>
      </c>
    </row>
    <row r="99" spans="1:6" ht="71.25" customHeight="1" x14ac:dyDescent="0.25">
      <c r="A99" s="11" t="s">
        <v>75</v>
      </c>
      <c r="B99" s="12" t="s">
        <v>17</v>
      </c>
      <c r="C99" s="11"/>
      <c r="D99" s="16"/>
      <c r="E99" s="16"/>
      <c r="F99" s="16"/>
    </row>
    <row r="100" spans="1:6" ht="40.5" customHeight="1" x14ac:dyDescent="0.25">
      <c r="A100" s="11" t="s">
        <v>76</v>
      </c>
      <c r="B100" s="12" t="s">
        <v>18</v>
      </c>
      <c r="C100" s="11" t="s">
        <v>19</v>
      </c>
      <c r="D100" s="20">
        <v>31</v>
      </c>
      <c r="E100" s="20">
        <v>37</v>
      </c>
      <c r="F100" s="20">
        <v>48</v>
      </c>
    </row>
    <row r="101" spans="1:6" ht="48.75" customHeight="1" x14ac:dyDescent="0.25">
      <c r="A101" s="11" t="s">
        <v>77</v>
      </c>
      <c r="B101" s="12" t="s">
        <v>20</v>
      </c>
      <c r="C101" s="11" t="s">
        <v>21</v>
      </c>
      <c r="D101" s="20">
        <v>39.299999999999997</v>
      </c>
      <c r="E101" s="21">
        <v>35.4</v>
      </c>
      <c r="F101" s="20">
        <v>36.799999999999997</v>
      </c>
    </row>
    <row r="102" spans="1:6" ht="66.75" customHeight="1" x14ac:dyDescent="0.25">
      <c r="A102" s="11" t="s">
        <v>78</v>
      </c>
      <c r="B102" s="12" t="s">
        <v>22</v>
      </c>
      <c r="C102" s="11"/>
      <c r="D102" s="22" t="s">
        <v>100</v>
      </c>
      <c r="E102" s="22" t="s">
        <v>100</v>
      </c>
      <c r="F102" s="22" t="s">
        <v>100</v>
      </c>
    </row>
    <row r="103" spans="1:6" ht="40.5" customHeight="1" x14ac:dyDescent="0.25">
      <c r="A103" s="11" t="s">
        <v>79</v>
      </c>
      <c r="B103" s="12" t="s">
        <v>80</v>
      </c>
      <c r="C103" s="11" t="s">
        <v>4</v>
      </c>
      <c r="D103" s="20">
        <v>7908.4</v>
      </c>
      <c r="E103" s="21">
        <v>8036</v>
      </c>
      <c r="F103" s="21">
        <v>8036</v>
      </c>
    </row>
    <row r="104" spans="1:6" ht="40.5" customHeight="1" x14ac:dyDescent="0.25">
      <c r="A104" s="11" t="s">
        <v>81</v>
      </c>
      <c r="B104" s="12" t="s">
        <v>82</v>
      </c>
      <c r="C104" s="11" t="s">
        <v>4</v>
      </c>
      <c r="D104" s="20">
        <v>7751.62</v>
      </c>
      <c r="E104" s="20">
        <v>7751.62</v>
      </c>
      <c r="F104" s="20">
        <v>7751.62</v>
      </c>
    </row>
    <row r="105" spans="1:6" ht="40.5" customHeight="1" x14ac:dyDescent="0.25">
      <c r="A105" s="11" t="s">
        <v>83</v>
      </c>
      <c r="B105" s="12" t="s">
        <v>84</v>
      </c>
      <c r="C105" s="11" t="s">
        <v>4</v>
      </c>
      <c r="D105" s="20">
        <v>3619.38</v>
      </c>
      <c r="E105" s="20">
        <v>1524.04</v>
      </c>
      <c r="F105" s="20">
        <v>2327.5500000000002</v>
      </c>
    </row>
    <row r="106" spans="1:6" ht="26.25" customHeight="1" x14ac:dyDescent="0.25">
      <c r="A106" s="11" t="s">
        <v>85</v>
      </c>
      <c r="B106" s="12" t="s">
        <v>7</v>
      </c>
      <c r="C106" s="11" t="s">
        <v>4</v>
      </c>
      <c r="D106" s="20">
        <v>2087.38</v>
      </c>
      <c r="E106" s="20">
        <v>1219.23</v>
      </c>
      <c r="F106" s="20">
        <v>1862.04</v>
      </c>
    </row>
    <row r="107" spans="1:6" ht="71.25" customHeight="1" x14ac:dyDescent="0.25">
      <c r="A107" s="11" t="s">
        <v>86</v>
      </c>
      <c r="B107" s="12" t="s">
        <v>87</v>
      </c>
      <c r="C107" s="11" t="s">
        <v>10</v>
      </c>
      <c r="D107" s="20">
        <v>7.5</v>
      </c>
      <c r="E107" s="20">
        <v>3.3</v>
      </c>
      <c r="F107" s="20">
        <v>4.8</v>
      </c>
    </row>
    <row r="108" spans="1:6" ht="106.5" customHeight="1" x14ac:dyDescent="0.25">
      <c r="A108" s="13" t="s">
        <v>88</v>
      </c>
      <c r="B108" s="14" t="s">
        <v>89</v>
      </c>
      <c r="C108" s="13"/>
      <c r="D108" s="15" t="s">
        <v>98</v>
      </c>
      <c r="E108" s="15" t="s">
        <v>98</v>
      </c>
      <c r="F108" s="15" t="s">
        <v>98</v>
      </c>
    </row>
    <row r="109" spans="1:6" s="10" customFormat="1" ht="17.25" customHeight="1" x14ac:dyDescent="0.2">
      <c r="A109" s="9" t="s">
        <v>97</v>
      </c>
    </row>
  </sheetData>
  <mergeCells count="1">
    <mergeCell ref="A5:F5"/>
  </mergeCells>
  <pageMargins left="0.78740157480314965" right="0.39370078740157483" top="0.78740157480314965" bottom="0.39370078740157483" header="0.19685039370078741" footer="0.19685039370078741"/>
  <pageSetup paperSize="9" scale="67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стр.1_10</vt:lpstr>
      <vt:lpstr>стр.1_10!TABLE</vt:lpstr>
      <vt:lpstr>стр.1_10!Заголовки_для_печати</vt:lpstr>
      <vt:lpstr>стр.1_10!Область_печати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polikanina</cp:lastModifiedBy>
  <cp:lastPrinted>2018-04-20T05:23:13Z</cp:lastPrinted>
  <dcterms:created xsi:type="dcterms:W3CDTF">2014-08-15T10:06:32Z</dcterms:created>
  <dcterms:modified xsi:type="dcterms:W3CDTF">2018-04-20T06:30:57Z</dcterms:modified>
</cp:coreProperties>
</file>